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82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dmin\Desktop\"/>
    </mc:Choice>
  </mc:AlternateContent>
  <xr:revisionPtr revIDLastSave="0" documentId="8_{9C0045C5-3E4C-4A76-BF8F-164CE34E5E88}" xr6:coauthVersionLast="47" xr6:coauthVersionMax="47" xr10:uidLastSave="{00000000-0000-0000-0000-000000000000}"/>
  <bookViews>
    <workbookView xWindow="-108" yWindow="-108" windowWidth="23256" windowHeight="12456" xr2:uid="{B25743FF-AB08-418F-B38D-9A281B0F0BEE}"/>
  </bookViews>
  <sheets>
    <sheet name="Sheet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K9" i="1" l="1"/>
  <c r="G9" i="1"/>
  <c r="J9" i="1" s="1"/>
  <c r="G8" i="1"/>
  <c r="H8" i="1" s="1"/>
  <c r="N8" i="1" s="1"/>
  <c r="Q7" i="1"/>
  <c r="I8" i="1" l="1"/>
  <c r="P8" i="1" s="1"/>
  <c r="J8" i="1"/>
  <c r="K8" i="1"/>
  <c r="H9" i="1"/>
  <c r="N9" i="1" l="1"/>
  <c r="I9" i="1"/>
  <c r="P9" i="1" s="1"/>
</calcChain>
</file>

<file path=xl/sharedStrings.xml><?xml version="1.0" encoding="utf-8"?>
<sst xmlns="http://schemas.openxmlformats.org/spreadsheetml/2006/main" count="29" uniqueCount="28">
  <si>
    <t>Subcontractor:</t>
  </si>
  <si>
    <t>M/s Praveen kumar Contractor</t>
  </si>
  <si>
    <t>State:</t>
  </si>
  <si>
    <t>Uttar Pradesh</t>
  </si>
  <si>
    <t>District:</t>
  </si>
  <si>
    <t>Muzaffarnagar</t>
  </si>
  <si>
    <t>Block:</t>
  </si>
  <si>
    <t>PMC_No</t>
  </si>
  <si>
    <t>Invoice Details</t>
  </si>
  <si>
    <t>Invoice Date</t>
  </si>
  <si>
    <t>Invoice No</t>
  </si>
  <si>
    <t>Basic Amt</t>
  </si>
  <si>
    <t>Debit_Amount</t>
  </si>
  <si>
    <t>After Debit Amt</t>
  </si>
  <si>
    <t>GST_Amount</t>
  </si>
  <si>
    <t>Amount</t>
  </si>
  <si>
    <t>TDS_Amount</t>
  </si>
  <si>
    <t>SD_Amount</t>
  </si>
  <si>
    <t>On_Commission</t>
  </si>
  <si>
    <t>Hydro_Testing</t>
  </si>
  <si>
    <t>GST_SD_Amount</t>
  </si>
  <si>
    <t>Hold Amount for quantity more than DPR</t>
  </si>
  <si>
    <t>Final_Amount</t>
  </si>
  <si>
    <t>PAYMENT NOTE No.</t>
  </si>
  <si>
    <t>Total_Amount</t>
  </si>
  <si>
    <t>UTR</t>
  </si>
  <si>
    <t xml:space="preserve">KHATAULI  Village CONSTRUCTION OF BOUNDARY WALL WORK </t>
  </si>
  <si>
    <t xml:space="preserve"> KHATAULI Village CONSTRUCTION OF BOUNDARY WALL WORK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</si>
</sst>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 * #,##0.00_ ;_ * \-#,##0.00_ ;_ * &quot;-&quot;??_ ;_ @_ "/>
  </numFmts>
  <fonts count="8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4"/>
      <color theme="3" tint="0.39997558519241921"/>
      <name val="Comic Sans MS"/>
      <family val="4"/>
    </font>
    <font>
      <sz val="9"/>
      <color theme="1"/>
      <name val="Comic Sans MS"/>
      <family val="4"/>
    </font>
    <font>
      <b/>
      <sz val="9"/>
      <color theme="4" tint="-0.249977111117893"/>
      <name val="Comic Sans MS"/>
      <family val="4"/>
    </font>
    <font>
      <b/>
      <sz val="9"/>
      <color theme="1"/>
      <name val="Comic Sans MS"/>
      <family val="4"/>
    </font>
    <font>
      <b/>
      <sz val="1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23">
    <border>
      <left/>
      <right/>
      <top/>
      <bottom/>
      <diagonal/>
    </border>
    <border>
      <left/>
      <right/>
      <top style="medium">
        <color auto="1"/>
      </top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 style="medium">
        <color indexed="64"/>
      </left>
      <right style="medium">
        <color indexed="64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indexed="64"/>
      </right>
      <top/>
      <bottom style="thin">
        <color auto="1"/>
      </bottom>
      <diagonal/>
    </border>
    <border>
      <left style="medium">
        <color auto="1"/>
      </left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medium">
        <color indexed="64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medium">
        <color indexed="64"/>
      </right>
      <top style="thin">
        <color auto="1"/>
      </top>
      <bottom/>
      <diagonal/>
    </border>
  </borders>
  <cellStyleXfs count="2">
    <xf numFmtId="0" fontId="0" fillId="0" borderId="0"/>
    <xf numFmtId="43" fontId="1" fillId="0" borderId="0" applyFont="0" applyFill="0" applyBorder="0" applyAlignment="0" applyProtection="0"/>
  </cellStyleXfs>
  <cellXfs count="56">
    <xf numFmtId="0" fontId="0" fillId="0" borderId="0" xfId="0"/>
    <xf numFmtId="0" fontId="2" fillId="0" borderId="0" xfId="0" applyFont="1"/>
    <xf numFmtId="0" fontId="2" fillId="0" borderId="0" xfId="0" applyFont="1" applyAlignment="1">
      <alignment wrapText="1"/>
    </xf>
    <xf numFmtId="0" fontId="0" fillId="2" borderId="0" xfId="0" applyFill="1" applyAlignment="1">
      <alignment vertical="center"/>
    </xf>
    <xf numFmtId="0" fontId="0" fillId="0" borderId="0" xfId="0" applyAlignment="1">
      <alignment vertical="center"/>
    </xf>
    <xf numFmtId="164" fontId="0" fillId="2" borderId="0" xfId="1" applyNumberFormat="1" applyFont="1" applyFill="1" applyBorder="1" applyAlignment="1">
      <alignment vertical="center"/>
    </xf>
    <xf numFmtId="164" fontId="3" fillId="2" borderId="0" xfId="1" applyNumberFormat="1" applyFont="1" applyFill="1" applyBorder="1" applyAlignment="1">
      <alignment vertical="center"/>
    </xf>
    <xf numFmtId="164" fontId="4" fillId="2" borderId="0" xfId="1" applyNumberFormat="1" applyFont="1" applyFill="1" applyBorder="1" applyAlignment="1">
      <alignment horizontal="center" vertical="center"/>
    </xf>
    <xf numFmtId="164" fontId="0" fillId="2" borderId="0" xfId="1" applyNumberFormat="1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1" xfId="0" applyFont="1" applyFill="1" applyBorder="1" applyAlignment="1">
      <alignment vertical="center"/>
    </xf>
    <xf numFmtId="164" fontId="4" fillId="2" borderId="0" xfId="1" applyNumberFormat="1" applyFont="1" applyFill="1" applyBorder="1" applyAlignment="1">
      <alignment vertical="center"/>
    </xf>
    <xf numFmtId="0" fontId="5" fillId="2" borderId="0" xfId="0" applyFont="1" applyFill="1" applyAlignment="1">
      <alignment vertical="center"/>
    </xf>
    <xf numFmtId="0" fontId="2" fillId="2" borderId="2" xfId="0" applyFont="1" applyFill="1" applyBorder="1" applyAlignment="1">
      <alignment vertical="center"/>
    </xf>
    <xf numFmtId="0" fontId="6" fillId="2" borderId="3" xfId="0" applyFont="1" applyFill="1" applyBorder="1" applyAlignment="1">
      <alignment horizontal="center" vertical="center" wrapText="1"/>
    </xf>
    <xf numFmtId="0" fontId="6" fillId="2" borderId="4" xfId="0" applyFont="1" applyFill="1" applyBorder="1" applyAlignment="1">
      <alignment horizontal="center" vertical="center" wrapText="1"/>
    </xf>
    <xf numFmtId="0" fontId="6" fillId="2" borderId="5" xfId="0" applyFont="1" applyFill="1" applyBorder="1" applyAlignment="1">
      <alignment horizontal="center" vertical="center" wrapText="1"/>
    </xf>
    <xf numFmtId="0" fontId="2" fillId="2" borderId="2" xfId="0" applyFont="1" applyFill="1" applyBorder="1" applyAlignment="1">
      <alignment horizontal="center" vertical="center" wrapText="1"/>
    </xf>
    <xf numFmtId="43" fontId="7" fillId="2" borderId="2" xfId="1" applyFont="1" applyFill="1" applyBorder="1" applyAlignment="1">
      <alignment horizontal="center" vertical="center"/>
    </xf>
    <xf numFmtId="164" fontId="6" fillId="2" borderId="6" xfId="1" applyNumberFormat="1" applyFont="1" applyFill="1" applyBorder="1" applyAlignment="1">
      <alignment horizontal="center"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6" fillId="2" borderId="0" xfId="0" applyFont="1" applyFill="1" applyAlignment="1">
      <alignment horizontal="center" vertical="center" wrapText="1"/>
    </xf>
    <xf numFmtId="164" fontId="4" fillId="2" borderId="8" xfId="1" applyNumberFormat="1" applyFont="1" applyFill="1" applyBorder="1" applyAlignment="1">
      <alignment vertical="center"/>
    </xf>
    <xf numFmtId="164" fontId="4" fillId="2" borderId="9" xfId="1" applyNumberFormat="1" applyFont="1" applyFill="1" applyBorder="1" applyAlignment="1">
      <alignment vertical="center"/>
    </xf>
    <xf numFmtId="164" fontId="4" fillId="2" borderId="10" xfId="1" applyNumberFormat="1" applyFont="1" applyFill="1" applyBorder="1" applyAlignment="1">
      <alignment vertical="center"/>
    </xf>
    <xf numFmtId="164" fontId="4" fillId="2" borderId="11" xfId="1" applyNumberFormat="1" applyFont="1" applyFill="1" applyBorder="1" applyAlignment="1">
      <alignment vertical="center"/>
    </xf>
    <xf numFmtId="9" fontId="4" fillId="2" borderId="12" xfId="1" applyNumberFormat="1" applyFont="1" applyFill="1" applyBorder="1" applyAlignment="1">
      <alignment vertical="center"/>
    </xf>
    <xf numFmtId="164" fontId="4" fillId="2" borderId="13" xfId="1" applyNumberFormat="1" applyFont="1" applyFill="1" applyBorder="1" applyAlignment="1">
      <alignment vertical="center"/>
    </xf>
    <xf numFmtId="9" fontId="4" fillId="2" borderId="14" xfId="1" applyNumberFormat="1" applyFont="1" applyFill="1" applyBorder="1" applyAlignment="1">
      <alignment vertical="center"/>
    </xf>
    <xf numFmtId="9" fontId="4" fillId="2" borderId="15" xfId="1" applyNumberFormat="1" applyFont="1" applyFill="1" applyBorder="1" applyAlignment="1">
      <alignment vertical="center"/>
    </xf>
    <xf numFmtId="164" fontId="4" fillId="2" borderId="15" xfId="1" applyNumberFormat="1" applyFont="1" applyFill="1" applyBorder="1" applyAlignment="1">
      <alignment vertical="center"/>
    </xf>
    <xf numFmtId="164" fontId="4" fillId="2" borderId="16" xfId="1" applyNumberFormat="1" applyFont="1" applyFill="1" applyBorder="1" applyAlignment="1">
      <alignment vertical="center"/>
    </xf>
    <xf numFmtId="164" fontId="4" fillId="2" borderId="17" xfId="1" applyNumberFormat="1" applyFont="1" applyFill="1" applyBorder="1" applyAlignment="1">
      <alignment vertical="center"/>
    </xf>
    <xf numFmtId="0" fontId="0" fillId="3" borderId="0" xfId="0" applyFill="1" applyAlignment="1">
      <alignment vertical="center"/>
    </xf>
    <xf numFmtId="164" fontId="4" fillId="3" borderId="18" xfId="1" applyNumberFormat="1" applyFont="1" applyFill="1" applyBorder="1" applyAlignment="1">
      <alignment vertical="center"/>
    </xf>
    <xf numFmtId="164" fontId="4" fillId="3" borderId="9" xfId="1" applyNumberFormat="1" applyFont="1" applyFill="1" applyBorder="1" applyAlignment="1">
      <alignment vertical="center"/>
    </xf>
    <xf numFmtId="164" fontId="4" fillId="3" borderId="14" xfId="1" applyNumberFormat="1" applyFont="1" applyFill="1" applyBorder="1" applyAlignment="1">
      <alignment vertical="center"/>
    </xf>
    <xf numFmtId="164" fontId="4" fillId="3" borderId="10" xfId="1" applyNumberFormat="1" applyFont="1" applyFill="1" applyBorder="1" applyAlignment="1">
      <alignment vertical="center"/>
    </xf>
    <xf numFmtId="164" fontId="4" fillId="3" borderId="11" xfId="1" applyNumberFormat="1" applyFont="1" applyFill="1" applyBorder="1" applyAlignment="1">
      <alignment vertical="center"/>
    </xf>
    <xf numFmtId="9" fontId="4" fillId="3" borderId="12" xfId="1" applyNumberFormat="1" applyFont="1" applyFill="1" applyBorder="1" applyAlignment="1">
      <alignment vertical="center"/>
    </xf>
    <xf numFmtId="164" fontId="4" fillId="3" borderId="13" xfId="1" applyNumberFormat="1" applyFont="1" applyFill="1" applyBorder="1" applyAlignment="1">
      <alignment vertical="center"/>
    </xf>
    <xf numFmtId="9" fontId="4" fillId="3" borderId="14" xfId="1" applyNumberFormat="1" applyFont="1" applyFill="1" applyBorder="1" applyAlignment="1">
      <alignment vertical="center"/>
    </xf>
    <xf numFmtId="9" fontId="4" fillId="3" borderId="15" xfId="1" applyNumberFormat="1" applyFont="1" applyFill="1" applyBorder="1" applyAlignment="1">
      <alignment vertical="center"/>
    </xf>
    <xf numFmtId="164" fontId="4" fillId="3" borderId="15" xfId="1" applyNumberFormat="1" applyFont="1" applyFill="1" applyBorder="1" applyAlignment="1">
      <alignment vertical="center"/>
    </xf>
    <xf numFmtId="0" fontId="6" fillId="4" borderId="0" xfId="0" applyFont="1" applyFill="1" applyAlignment="1">
      <alignment horizontal="center" vertical="center" wrapText="1"/>
    </xf>
    <xf numFmtId="164" fontId="4" fillId="3" borderId="16" xfId="1" applyNumberFormat="1" applyFont="1" applyFill="1" applyBorder="1" applyAlignment="1">
      <alignment vertical="center"/>
    </xf>
    <xf numFmtId="164" fontId="4" fillId="3" borderId="17" xfId="1" applyNumberFormat="1" applyFont="1" applyFill="1" applyBorder="1" applyAlignment="1">
      <alignment vertical="center"/>
    </xf>
    <xf numFmtId="0" fontId="4" fillId="2" borderId="18" xfId="0" applyFont="1" applyFill="1" applyBorder="1" applyAlignment="1">
      <alignment horizontal="center" vertical="center" wrapText="1"/>
    </xf>
    <xf numFmtId="15" fontId="4" fillId="2" borderId="9" xfId="0" applyNumberFormat="1" applyFont="1" applyFill="1" applyBorder="1" applyAlignment="1">
      <alignment horizontal="center" vertical="center"/>
    </xf>
    <xf numFmtId="0" fontId="4" fillId="2" borderId="14" xfId="0" quotePrefix="1" applyFont="1" applyFill="1" applyBorder="1" applyAlignment="1">
      <alignment horizontal="center" vertical="center"/>
    </xf>
    <xf numFmtId="164" fontId="4" fillId="2" borderId="19" xfId="1" applyNumberFormat="1" applyFont="1" applyFill="1" applyBorder="1" applyAlignment="1">
      <alignment vertical="center"/>
    </xf>
    <xf numFmtId="164" fontId="4" fillId="2" borderId="20" xfId="1" applyNumberFormat="1" applyFont="1" applyFill="1" applyBorder="1" applyAlignment="1">
      <alignment vertical="center"/>
    </xf>
    <xf numFmtId="164" fontId="4" fillId="2" borderId="12" xfId="1" applyNumberFormat="1" applyFont="1" applyFill="1" applyBorder="1" applyAlignment="1">
      <alignment vertical="center"/>
    </xf>
    <xf numFmtId="164" fontId="4" fillId="2" borderId="14" xfId="1" applyNumberFormat="1" applyFont="1" applyFill="1" applyBorder="1" applyAlignment="1">
      <alignment vertical="center"/>
    </xf>
    <xf numFmtId="164" fontId="4" fillId="2" borderId="21" xfId="1" applyNumberFormat="1" applyFont="1" applyFill="1" applyBorder="1" applyAlignment="1">
      <alignment vertical="center"/>
    </xf>
    <xf numFmtId="0" fontId="0" fillId="0" borderId="22" xfId="0" applyBorder="1" applyAlignment="1">
      <alignment vertical="center"/>
    </xf>
  </cellXfs>
  <cellStyles count="2">
    <cellStyle name="Comma" xfId="1" builtinId="3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25AF27-B86A-4204-84D2-487A43B88578}">
  <dimension ref="A1:T9"/>
  <sheetViews>
    <sheetView tabSelected="1" workbookViewId="0">
      <selection activeCell="T9" sqref="T9"/>
    </sheetView>
  </sheetViews>
  <sheetFormatPr defaultRowHeight="14.4" x14ac:dyDescent="0.3"/>
  <cols>
    <col min="2" max="2" width="40.21875" customWidth="1"/>
    <col min="3" max="3" width="21.6640625" customWidth="1"/>
    <col min="4" max="4" width="29.5546875" customWidth="1"/>
    <col min="5" max="5" width="21.77734375" customWidth="1"/>
    <col min="6" max="6" width="25.6640625" customWidth="1"/>
    <col min="7" max="7" width="19.77734375" customWidth="1"/>
    <col min="8" max="8" width="40.21875" customWidth="1"/>
    <col min="9" max="9" width="21" customWidth="1"/>
    <col min="11" max="11" width="25.44140625" customWidth="1"/>
    <col min="14" max="14" width="42.44140625" customWidth="1"/>
    <col min="16" max="16" width="18.109375" customWidth="1"/>
    <col min="19" max="19" width="21.44140625" customWidth="1"/>
    <col min="20" max="20" width="98" customWidth="1"/>
  </cols>
  <sheetData>
    <row r="1" spans="1:20" ht="14.4" customHeight="1" x14ac:dyDescent="0.3">
      <c r="A1" s="1" t="s">
        <v>0</v>
      </c>
      <c r="B1" s="2" t="s">
        <v>1</v>
      </c>
      <c r="C1" s="3"/>
      <c r="D1" s="3"/>
      <c r="E1" s="4"/>
      <c r="F1" s="4"/>
      <c r="G1" s="4"/>
      <c r="H1" s="5"/>
      <c r="I1" s="5"/>
      <c r="J1" s="3"/>
      <c r="K1" s="3"/>
      <c r="L1" s="3"/>
      <c r="M1" s="3"/>
      <c r="N1" s="3"/>
      <c r="O1" s="3"/>
      <c r="P1" s="3"/>
      <c r="Q1" s="3"/>
      <c r="R1" s="3"/>
      <c r="S1" s="3"/>
      <c r="T1" s="3"/>
    </row>
    <row r="2" spans="1:20" ht="19.8" x14ac:dyDescent="0.3">
      <c r="A2" s="1" t="s">
        <v>2</v>
      </c>
      <c r="B2" t="s">
        <v>3</v>
      </c>
      <c r="C2" s="6"/>
      <c r="D2" s="6"/>
      <c r="E2" s="3"/>
      <c r="F2" s="3"/>
      <c r="G2" s="7"/>
      <c r="H2" s="8"/>
      <c r="I2" s="7"/>
      <c r="J2" s="9"/>
      <c r="K2" s="9"/>
      <c r="L2" s="9"/>
      <c r="M2" s="9"/>
      <c r="N2" s="9"/>
      <c r="O2" s="9"/>
      <c r="P2" s="9"/>
      <c r="Q2" s="9"/>
      <c r="R2" s="9"/>
      <c r="S2" s="3"/>
      <c r="T2" s="3"/>
    </row>
    <row r="3" spans="1:20" ht="20.399999999999999" thickBot="1" x14ac:dyDescent="0.35">
      <c r="A3" s="1" t="s">
        <v>4</v>
      </c>
      <c r="B3" t="s">
        <v>5</v>
      </c>
      <c r="C3" s="6"/>
      <c r="D3" s="6"/>
      <c r="E3" s="3"/>
      <c r="F3" s="3"/>
      <c r="G3" s="7"/>
      <c r="H3" s="8"/>
      <c r="I3" s="7"/>
      <c r="J3" s="9"/>
      <c r="K3" s="9"/>
      <c r="L3" s="9"/>
      <c r="M3" s="9"/>
      <c r="N3" s="9"/>
      <c r="O3" s="9"/>
      <c r="P3" s="9"/>
      <c r="Q3" s="9"/>
      <c r="R3" s="9"/>
      <c r="S3" s="3"/>
      <c r="T3" s="3"/>
    </row>
    <row r="4" spans="1:20" ht="15" thickBot="1" x14ac:dyDescent="0.35">
      <c r="A4" s="1" t="s">
        <v>6</v>
      </c>
      <c r="B4" t="s">
        <v>5</v>
      </c>
      <c r="C4" s="10"/>
      <c r="D4" s="10"/>
      <c r="E4" s="10"/>
      <c r="F4" s="9"/>
      <c r="G4" s="9"/>
      <c r="H4" s="11"/>
      <c r="I4" s="11"/>
      <c r="J4" s="9"/>
      <c r="K4" s="9"/>
      <c r="L4" s="9"/>
      <c r="M4" s="9"/>
      <c r="N4" s="3"/>
      <c r="O4" s="9"/>
      <c r="P4" s="3"/>
      <c r="Q4" s="3"/>
      <c r="R4" s="9"/>
      <c r="S4" s="12"/>
      <c r="T4" s="12"/>
    </row>
    <row r="5" spans="1:20" ht="87" thickBot="1" x14ac:dyDescent="0.35">
      <c r="A5" s="13" t="s">
        <v>7</v>
      </c>
      <c r="B5" s="14" t="s">
        <v>8</v>
      </c>
      <c r="C5" s="15" t="s">
        <v>9</v>
      </c>
      <c r="D5" s="15" t="s">
        <v>10</v>
      </c>
      <c r="E5" s="16" t="s">
        <v>11</v>
      </c>
      <c r="F5" s="17" t="s">
        <v>12</v>
      </c>
      <c r="G5" s="16" t="s">
        <v>13</v>
      </c>
      <c r="H5" s="18" t="s">
        <v>14</v>
      </c>
      <c r="I5" s="19" t="s">
        <v>15</v>
      </c>
      <c r="J5" s="17" t="s">
        <v>16</v>
      </c>
      <c r="K5" s="17" t="s">
        <v>17</v>
      </c>
      <c r="L5" s="17" t="s">
        <v>18</v>
      </c>
      <c r="M5" s="17" t="s">
        <v>19</v>
      </c>
      <c r="N5" s="17" t="s">
        <v>20</v>
      </c>
      <c r="O5" s="20" t="s">
        <v>21</v>
      </c>
      <c r="P5" s="17" t="s">
        <v>22</v>
      </c>
      <c r="Q5" s="21"/>
      <c r="R5" s="15" t="s">
        <v>23</v>
      </c>
      <c r="S5" s="17" t="s">
        <v>24</v>
      </c>
      <c r="T5" s="20" t="s">
        <v>25</v>
      </c>
    </row>
    <row r="6" spans="1:20" x14ac:dyDescent="0.3">
      <c r="A6" s="3"/>
      <c r="B6" s="22"/>
      <c r="C6" s="23"/>
      <c r="D6" s="23"/>
      <c r="E6" s="24"/>
      <c r="F6" s="25"/>
      <c r="G6" s="25"/>
      <c r="H6" s="26">
        <v>0.18</v>
      </c>
      <c r="I6" s="27"/>
      <c r="J6" s="28">
        <v>0.01</v>
      </c>
      <c r="K6" s="29">
        <v>0.05</v>
      </c>
      <c r="L6" s="29"/>
      <c r="M6" s="29"/>
      <c r="N6" s="29">
        <v>0.18</v>
      </c>
      <c r="O6" s="29"/>
      <c r="P6" s="30"/>
      <c r="Q6" s="21"/>
      <c r="R6" s="31"/>
      <c r="S6" s="32"/>
      <c r="T6" s="30"/>
    </row>
    <row r="7" spans="1:20" x14ac:dyDescent="0.3">
      <c r="A7" s="33"/>
      <c r="B7" s="34"/>
      <c r="C7" s="35"/>
      <c r="D7" s="36"/>
      <c r="E7" s="37"/>
      <c r="F7" s="38"/>
      <c r="G7" s="38"/>
      <c r="H7" s="39"/>
      <c r="I7" s="40"/>
      <c r="J7" s="41"/>
      <c r="K7" s="42"/>
      <c r="L7" s="42"/>
      <c r="M7" s="42"/>
      <c r="N7" s="42"/>
      <c r="O7" s="42"/>
      <c r="P7" s="43"/>
      <c r="Q7" s="44">
        <f>A8</f>
        <v>68219</v>
      </c>
      <c r="R7" s="45"/>
      <c r="S7" s="46"/>
      <c r="T7" s="43"/>
    </row>
    <row r="8" spans="1:20" ht="105.6" x14ac:dyDescent="0.3">
      <c r="A8" s="3">
        <v>68219</v>
      </c>
      <c r="B8" s="47" t="s">
        <v>26</v>
      </c>
      <c r="C8" s="48">
        <v>45721</v>
      </c>
      <c r="D8" s="49">
        <v>1</v>
      </c>
      <c r="E8" s="50">
        <v>376320</v>
      </c>
      <c r="F8" s="51">
        <v>127570</v>
      </c>
      <c r="G8" s="51">
        <f>E8-F8</f>
        <v>248750</v>
      </c>
      <c r="H8" s="52">
        <f>ROUND(G8*H6,0)</f>
        <v>44775</v>
      </c>
      <c r="I8" s="27">
        <f>G8+H8</f>
        <v>293525</v>
      </c>
      <c r="J8" s="53">
        <f>(G8*$J$6)</f>
        <v>2487.5</v>
      </c>
      <c r="K8" s="53">
        <f>(G8*$K$6)</f>
        <v>12437.5</v>
      </c>
      <c r="L8" s="53"/>
      <c r="M8" s="53"/>
      <c r="N8" s="30">
        <f>H8</f>
        <v>44775</v>
      </c>
      <c r="O8" s="30">
        <v>0</v>
      </c>
      <c r="P8" s="30">
        <f>ROUND(I8-SUM(J8:O8),0)</f>
        <v>233825</v>
      </c>
      <c r="Q8" s="21"/>
      <c r="R8" s="54"/>
      <c r="S8" s="32"/>
      <c r="T8" s="55"/>
    </row>
    <row r="9" spans="1:20" ht="118.8" x14ac:dyDescent="0.3">
      <c r="A9" s="3">
        <v>68219</v>
      </c>
      <c r="B9" s="47" t="s">
        <v>27</v>
      </c>
      <c r="C9" s="48">
        <v>45728</v>
      </c>
      <c r="D9" s="49">
        <v>2</v>
      </c>
      <c r="E9" s="50">
        <v>185318</v>
      </c>
      <c r="F9" s="51">
        <v>0</v>
      </c>
      <c r="G9" s="51">
        <f>E9-F9</f>
        <v>185318</v>
      </c>
      <c r="H9" s="52">
        <f>ROUND(G9*H6,0)</f>
        <v>33357</v>
      </c>
      <c r="I9" s="27">
        <f>G9+H9</f>
        <v>218675</v>
      </c>
      <c r="J9" s="53">
        <f>(G9*$J$6)</f>
        <v>1853.18</v>
      </c>
      <c r="K9" s="53">
        <f>(G9*$K$6)</f>
        <v>9265.9</v>
      </c>
      <c r="L9" s="53"/>
      <c r="M9" s="53"/>
      <c r="N9" s="30">
        <f>H9</f>
        <v>33357</v>
      </c>
      <c r="O9" s="30">
        <v>0</v>
      </c>
      <c r="P9" s="30">
        <f>ROUND(I9-SUM(J9:O9),0)</f>
        <v>174199</v>
      </c>
      <c r="Q9" s="21"/>
      <c r="R9" s="54"/>
      <c r="S9" s="32"/>
      <c r="T9" s="55"/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Shahrukh Lcepl</dc:creator>
  <cp:lastModifiedBy>Shahrukh Lcepl</cp:lastModifiedBy>
  <dcterms:created xsi:type="dcterms:W3CDTF">2025-06-23T06:59:08Z</dcterms:created>
  <dcterms:modified xsi:type="dcterms:W3CDTF">2025-06-23T07:02:42Z</dcterms:modified>
</cp:coreProperties>
</file>