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Music\"/>
    </mc:Choice>
  </mc:AlternateContent>
  <xr:revisionPtr revIDLastSave="0" documentId="13_ncr:1_{9E48AB04-1217-4C20-8E24-6B08F7B0BB33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9" i="1" l="1"/>
  <c r="H59" i="1" s="1"/>
  <c r="O59" i="1" s="1"/>
  <c r="G63" i="1"/>
  <c r="H63" i="1" s="1"/>
  <c r="O63" i="1" s="1"/>
  <c r="G62" i="1"/>
  <c r="H62" i="1" s="1"/>
  <c r="I62" i="1" s="1"/>
  <c r="G61" i="1"/>
  <c r="H61" i="1" s="1"/>
  <c r="O61" i="1" s="1"/>
  <c r="G60" i="1"/>
  <c r="H60" i="1" s="1"/>
  <c r="O60" i="1" s="1"/>
  <c r="G58" i="1"/>
  <c r="H58" i="1" s="1"/>
  <c r="G57" i="1"/>
  <c r="H57" i="1" s="1"/>
  <c r="G56" i="1"/>
  <c r="J56" i="1" s="1"/>
  <c r="G55" i="1"/>
  <c r="H55" i="1" s="1"/>
  <c r="O55" i="1" s="1"/>
  <c r="G54" i="1"/>
  <c r="H54" i="1" s="1"/>
  <c r="O54" i="1" s="1"/>
  <c r="G53" i="1"/>
  <c r="H53" i="1" s="1"/>
  <c r="G52" i="1"/>
  <c r="H52" i="1" s="1"/>
  <c r="O52" i="1" s="1"/>
  <c r="G51" i="1"/>
  <c r="H51" i="1" s="1"/>
  <c r="G50" i="1"/>
  <c r="H50" i="1" s="1"/>
  <c r="G49" i="1"/>
  <c r="H49" i="1" s="1"/>
  <c r="O49" i="1" s="1"/>
  <c r="G48" i="1"/>
  <c r="H48" i="1" s="1"/>
  <c r="G47" i="1"/>
  <c r="H47" i="1" s="1"/>
  <c r="O47" i="1" s="1"/>
  <c r="G46" i="1"/>
  <c r="H46" i="1" s="1"/>
  <c r="O46" i="1" s="1"/>
  <c r="G45" i="1"/>
  <c r="H45" i="1" s="1"/>
  <c r="O45" i="1" s="1"/>
  <c r="G44" i="1"/>
  <c r="H44" i="1" s="1"/>
  <c r="G43" i="1"/>
  <c r="J43" i="1" s="1"/>
  <c r="G42" i="1"/>
  <c r="H42" i="1" s="1"/>
  <c r="O42" i="1" s="1"/>
  <c r="G41" i="1"/>
  <c r="H41" i="1" s="1"/>
  <c r="O41" i="1" s="1"/>
  <c r="G40" i="1"/>
  <c r="H40" i="1" s="1"/>
  <c r="O40" i="1" s="1"/>
  <c r="G39" i="1"/>
  <c r="H39" i="1" s="1"/>
  <c r="O39" i="1" s="1"/>
  <c r="G38" i="1"/>
  <c r="H38" i="1" s="1"/>
  <c r="G37" i="1"/>
  <c r="H37" i="1" s="1"/>
  <c r="O37" i="1" s="1"/>
  <c r="G36" i="1"/>
  <c r="H36" i="1" s="1"/>
  <c r="O36" i="1" s="1"/>
  <c r="G35" i="1"/>
  <c r="H35" i="1" s="1"/>
  <c r="O35" i="1" s="1"/>
  <c r="G34" i="1"/>
  <c r="H34" i="1" s="1"/>
  <c r="G33" i="1"/>
  <c r="J33" i="1" s="1"/>
  <c r="G32" i="1"/>
  <c r="H32" i="1" s="1"/>
  <c r="O32" i="1" s="1"/>
  <c r="G31" i="1"/>
  <c r="H31" i="1" s="1"/>
  <c r="O31" i="1" s="1"/>
  <c r="G30" i="1"/>
  <c r="H30" i="1" s="1"/>
  <c r="O30" i="1" s="1"/>
  <c r="G29" i="1"/>
  <c r="G28" i="1"/>
  <c r="H28" i="1" s="1"/>
  <c r="O28" i="1" s="1"/>
  <c r="G27" i="1"/>
  <c r="G26" i="1"/>
  <c r="H26" i="1" s="1"/>
  <c r="O26" i="1" s="1"/>
  <c r="G25" i="1"/>
  <c r="H25" i="1" s="1"/>
  <c r="O25" i="1" s="1"/>
  <c r="G24" i="1"/>
  <c r="H24" i="1" s="1"/>
  <c r="O24" i="1" s="1"/>
  <c r="G23" i="1"/>
  <c r="G22" i="1"/>
  <c r="H22" i="1" s="1"/>
  <c r="O22" i="1" s="1"/>
  <c r="G21" i="1"/>
  <c r="H21" i="1" s="1"/>
  <c r="O21" i="1" s="1"/>
  <c r="G20" i="1"/>
  <c r="H20" i="1" s="1"/>
  <c r="O20" i="1" s="1"/>
  <c r="G19" i="1"/>
  <c r="H19" i="1" s="1"/>
  <c r="O19" i="1" s="1"/>
  <c r="G18" i="1"/>
  <c r="H18" i="1" s="1"/>
  <c r="O18" i="1" s="1"/>
  <c r="G17" i="1"/>
  <c r="J17" i="1" s="1"/>
  <c r="G16" i="1"/>
  <c r="H16" i="1" s="1"/>
  <c r="G15" i="1"/>
  <c r="H15" i="1" s="1"/>
  <c r="G13" i="1"/>
  <c r="H13" i="1" s="1"/>
  <c r="G11" i="1"/>
  <c r="J11" i="1" s="1"/>
  <c r="G9" i="1"/>
  <c r="J9" i="1" s="1"/>
  <c r="G14" i="1"/>
  <c r="H14" i="1" s="1"/>
  <c r="G12" i="1"/>
  <c r="J12" i="1" s="1"/>
  <c r="G10" i="1"/>
  <c r="J10" i="1" s="1"/>
  <c r="R67" i="1"/>
  <c r="F67" i="1"/>
  <c r="N71" i="1"/>
  <c r="J57" i="1" l="1"/>
  <c r="J58" i="1"/>
  <c r="J59" i="1"/>
  <c r="I59" i="1"/>
  <c r="P59" i="1" s="1"/>
  <c r="H56" i="1"/>
  <c r="I56" i="1" s="1"/>
  <c r="J62" i="1"/>
  <c r="J63" i="1"/>
  <c r="I63" i="1"/>
  <c r="O62" i="1"/>
  <c r="J61" i="1"/>
  <c r="I61" i="1"/>
  <c r="J60" i="1"/>
  <c r="I60" i="1"/>
  <c r="I58" i="1"/>
  <c r="O58" i="1"/>
  <c r="I57" i="1"/>
  <c r="O57" i="1"/>
  <c r="J37" i="1"/>
  <c r="J54" i="1"/>
  <c r="H33" i="1"/>
  <c r="O33" i="1" s="1"/>
  <c r="J41" i="1"/>
  <c r="I51" i="1"/>
  <c r="O51" i="1"/>
  <c r="J53" i="1"/>
  <c r="J51" i="1"/>
  <c r="I50" i="1"/>
  <c r="O50" i="1"/>
  <c r="J50" i="1"/>
  <c r="I54" i="1"/>
  <c r="J55" i="1"/>
  <c r="J52" i="1"/>
  <c r="I55" i="1"/>
  <c r="O53" i="1"/>
  <c r="I53" i="1"/>
  <c r="I52" i="1"/>
  <c r="J40" i="1"/>
  <c r="J46" i="1"/>
  <c r="I36" i="1"/>
  <c r="J48" i="1"/>
  <c r="J34" i="1"/>
  <c r="J38" i="1"/>
  <c r="J36" i="1"/>
  <c r="J44" i="1"/>
  <c r="J49" i="1"/>
  <c r="J45" i="1"/>
  <c r="I45" i="1"/>
  <c r="I37" i="1"/>
  <c r="I49" i="1"/>
  <c r="O48" i="1"/>
  <c r="I48" i="1"/>
  <c r="J47" i="1"/>
  <c r="I47" i="1"/>
  <c r="I46" i="1"/>
  <c r="I44" i="1"/>
  <c r="O44" i="1"/>
  <c r="H43" i="1"/>
  <c r="O43" i="1" s="1"/>
  <c r="J42" i="1"/>
  <c r="I42" i="1"/>
  <c r="I41" i="1"/>
  <c r="I40" i="1"/>
  <c r="I39" i="1"/>
  <c r="J39" i="1"/>
  <c r="O38" i="1"/>
  <c r="I38" i="1"/>
  <c r="I35" i="1"/>
  <c r="J35" i="1"/>
  <c r="I34" i="1"/>
  <c r="O34" i="1"/>
  <c r="J32" i="1"/>
  <c r="I32" i="1"/>
  <c r="J31" i="1"/>
  <c r="I31" i="1"/>
  <c r="J30" i="1"/>
  <c r="I30" i="1"/>
  <c r="H29" i="1"/>
  <c r="O29" i="1" s="1"/>
  <c r="J29" i="1"/>
  <c r="J28" i="1"/>
  <c r="I28" i="1"/>
  <c r="H27" i="1"/>
  <c r="O27" i="1" s="1"/>
  <c r="J27" i="1"/>
  <c r="J26" i="1"/>
  <c r="I26" i="1"/>
  <c r="J25" i="1"/>
  <c r="I25" i="1"/>
  <c r="J24" i="1"/>
  <c r="I24" i="1"/>
  <c r="H17" i="1"/>
  <c r="H23" i="1"/>
  <c r="O23" i="1" s="1"/>
  <c r="J23" i="1"/>
  <c r="J22" i="1"/>
  <c r="I22" i="1"/>
  <c r="I21" i="1"/>
  <c r="J21" i="1"/>
  <c r="J20" i="1"/>
  <c r="I20" i="1"/>
  <c r="J19" i="1"/>
  <c r="I19" i="1"/>
  <c r="J18" i="1"/>
  <c r="I18" i="1"/>
  <c r="J15" i="1"/>
  <c r="J16" i="1"/>
  <c r="I16" i="1"/>
  <c r="I15" i="1"/>
  <c r="J13" i="1"/>
  <c r="I13" i="1"/>
  <c r="H11" i="1"/>
  <c r="H9" i="1"/>
  <c r="I9" i="1" s="1"/>
  <c r="P9" i="1" s="1"/>
  <c r="I14" i="1"/>
  <c r="J14" i="1"/>
  <c r="H12" i="1"/>
  <c r="H10" i="1"/>
  <c r="G8" i="1"/>
  <c r="J8" i="1" s="1"/>
  <c r="P60" i="1" l="1"/>
  <c r="O56" i="1"/>
  <c r="P56" i="1" s="1"/>
  <c r="P62" i="1"/>
  <c r="P61" i="1"/>
  <c r="P45" i="1"/>
  <c r="P63" i="1"/>
  <c r="I33" i="1"/>
  <c r="P33" i="1" s="1"/>
  <c r="P58" i="1"/>
  <c r="P57" i="1"/>
  <c r="P37" i="1"/>
  <c r="P54" i="1"/>
  <c r="P41" i="1"/>
  <c r="P40" i="1"/>
  <c r="P51" i="1"/>
  <c r="P38" i="1"/>
  <c r="P46" i="1"/>
  <c r="P55" i="1"/>
  <c r="P52" i="1"/>
  <c r="P36" i="1"/>
  <c r="P53" i="1"/>
  <c r="P50" i="1"/>
  <c r="P42" i="1"/>
  <c r="P48" i="1"/>
  <c r="P49" i="1"/>
  <c r="P47" i="1"/>
  <c r="P44" i="1"/>
  <c r="I43" i="1"/>
  <c r="P43" i="1" s="1"/>
  <c r="P39" i="1"/>
  <c r="P35" i="1"/>
  <c r="P34" i="1"/>
  <c r="P31" i="1"/>
  <c r="P30" i="1"/>
  <c r="I27" i="1"/>
  <c r="P27" i="1" s="1"/>
  <c r="P32" i="1"/>
  <c r="I29" i="1"/>
  <c r="P29" i="1" s="1"/>
  <c r="P28" i="1"/>
  <c r="P22" i="1"/>
  <c r="P19" i="1"/>
  <c r="P26" i="1"/>
  <c r="P25" i="1"/>
  <c r="P24" i="1"/>
  <c r="P20" i="1"/>
  <c r="I17" i="1"/>
  <c r="O17" i="1"/>
  <c r="P13" i="1"/>
  <c r="I23" i="1"/>
  <c r="P23" i="1" s="1"/>
  <c r="P21" i="1"/>
  <c r="P18" i="1"/>
  <c r="P16" i="1"/>
  <c r="P15" i="1"/>
  <c r="I11" i="1"/>
  <c r="P11" i="1" s="1"/>
  <c r="P14" i="1"/>
  <c r="I12" i="1"/>
  <c r="I10" i="1"/>
  <c r="L67" i="1"/>
  <c r="G67" i="1"/>
  <c r="M67" i="1"/>
  <c r="H8" i="1"/>
  <c r="O67" i="1" l="1"/>
  <c r="E65" i="1"/>
  <c r="P65" i="1" s="1"/>
  <c r="E64" i="1"/>
  <c r="P64" i="1"/>
  <c r="P17" i="1"/>
  <c r="P12" i="1"/>
  <c r="P10" i="1"/>
  <c r="H67" i="1"/>
  <c r="K67" i="1"/>
  <c r="J67" i="1"/>
  <c r="I8" i="1"/>
  <c r="Q7" i="1"/>
  <c r="E67" i="1" l="1"/>
  <c r="I67" i="1"/>
  <c r="P8" i="1"/>
  <c r="N67" i="1"/>
  <c r="P67" i="1" l="1"/>
  <c r="R69" i="1" s="1"/>
  <c r="P73" i="1" s="1"/>
</calcChain>
</file>

<file path=xl/sharedStrings.xml><?xml version="1.0" encoding="utf-8"?>
<sst xmlns="http://schemas.openxmlformats.org/spreadsheetml/2006/main" count="97" uniqueCount="92">
  <si>
    <t>Amount</t>
  </si>
  <si>
    <t>UTR</t>
  </si>
  <si>
    <t>Hold the Amount because the Qty. is more then the DPR</t>
  </si>
  <si>
    <t>Advance/Surplus</t>
  </si>
  <si>
    <t>Advance / Surplus</t>
  </si>
  <si>
    <t>Shamli</t>
  </si>
  <si>
    <t xml:space="preserve">Ground Water Survey Consultancy </t>
  </si>
  <si>
    <t>22-11-2022 NEFT/AXISP00339526999/RIUP22/1253/GROUND WATER SU 97200.00</t>
  </si>
  <si>
    <t>06-12-2022 NEFT/AXISP00343699033/RIUP22/1412/GROUND WATER SU 18000.00</t>
  </si>
  <si>
    <t>05-01-2023 NEFT/AXISP00352107772/RIUP22/1725/GROUND WATER SU 72000.00</t>
  </si>
  <si>
    <t>27-02-2023 NEFT/AXISP00365798692/RIUP22/2234/GROUND WATER SU 54000.00</t>
  </si>
  <si>
    <t>06-05-2023 NEFT/AXISP00388090046/SPUP23/0299/GROUND WATER SURVEY 153000.00</t>
  </si>
  <si>
    <t>05-06-2023 NEFT/AXISP00395678413/RIUP23/521/GROUND WATER SUR 54000.00</t>
  </si>
  <si>
    <t>22-08-2023 NEFT/AXISP00417367255/RIUP23/1651/GROUND WATER SUR 72000.00</t>
  </si>
  <si>
    <t xml:space="preserve">GST </t>
  </si>
  <si>
    <t>10-09-2024 NEFT/AXISP00538795711/RIUP24/0182/GROUND WATER SURVE/PUNB0417400 55800.00</t>
  </si>
  <si>
    <t>Update on 23-12-2024</t>
  </si>
  <si>
    <t>Rangana Village - Geophysical Electrical Logging Work</t>
  </si>
  <si>
    <t>Patnipratappur Village - Geophysical Electrical Logging Work</t>
  </si>
  <si>
    <t>Alipir Village - Geophysical Electrical Logging Work</t>
  </si>
  <si>
    <t>Purmafi Village - Geophysical Electrical Logging Work</t>
  </si>
  <si>
    <t>Erti Village - Geophysical Electrical Logging Work</t>
  </si>
  <si>
    <t>Hasanpur Village - Geophysical Electrical Logging Work</t>
  </si>
  <si>
    <t>Barnabi Village - Geophysical Electrical Logging Work</t>
  </si>
  <si>
    <t>Goharpur Village - Geophysical Electrical Logging Work</t>
  </si>
  <si>
    <t>Dulla Kheri Village - Geophysical Electrical Logging Work</t>
  </si>
  <si>
    <t>Nagal Rai Village - Geophysical Electrical Logging Work</t>
  </si>
  <si>
    <t>Kheri Karmu Village - Geophysical Electrical Logging Work</t>
  </si>
  <si>
    <t>Manakpur Village - Geophysical Electrical Logging Work</t>
  </si>
  <si>
    <t>Movi Etmal Village - Geophysical Electrical Logging Work</t>
  </si>
  <si>
    <t xml:space="preserve"> Bindra Village - Geophysical Electrical Logging Work</t>
  </si>
  <si>
    <t>Pawati Kalan Village - Geophysical Electrical Logging Work</t>
  </si>
  <si>
    <t>IssupuraTel Village - Geophysical Electrical Logging Work</t>
  </si>
  <si>
    <t>Barham Kjera Village - Geophysical Electrical Logging Work</t>
  </si>
  <si>
    <t>Kaserwa Khurd Village - Geophysical Electrical Logging Work</t>
  </si>
  <si>
    <t>Fusgarh Village - Geophysical Electrical Logging Work</t>
  </si>
  <si>
    <t>Udpur Village - Geophysical Electrical Logging Work</t>
  </si>
  <si>
    <t>Khanpur Jattan Village - Geophysical Electrical Logging Work</t>
  </si>
  <si>
    <t>Paltheri Village - Geophysical Electrical Logging Work</t>
  </si>
  <si>
    <t>Rajak Nagar Village - Geophysical Electrical Logging Work</t>
  </si>
  <si>
    <t>Bhikka Mazara Village - Geophysical Electrical Logging Work</t>
  </si>
  <si>
    <t>Pantpura Village - Geophysical Electrical Logging Work</t>
  </si>
  <si>
    <t>Ahmadpur  Village - Geophysical Electrical Logging Work</t>
  </si>
  <si>
    <t>Miyan kaswa Village - Geophysical Electrical Logging Work</t>
  </si>
  <si>
    <t>Dabheri Khurd Village - Geophysical Electrical Logging Work</t>
  </si>
  <si>
    <t>Dhindhalee Village - Geophysical Electrical Logging Work</t>
  </si>
  <si>
    <t>Hath Chhaya Village - Geophysical Electrical Logging Work</t>
  </si>
  <si>
    <t>Khanpur Butrada Village - Geophysical Electrical Logging Work</t>
  </si>
  <si>
    <t>Bajari Village - Geophysical Electrical Logging Work</t>
  </si>
  <si>
    <t>Odri Fatepur Village - Geophysical Electrical Logging Work</t>
  </si>
  <si>
    <t>Dokpura Village - Geophysical Electrical Logging Work</t>
  </si>
  <si>
    <t>Mundet Kala Village - Geophysical Electrical Logging Work</t>
  </si>
  <si>
    <t>Machrauli Village - Geophysical Electrical Logging Work</t>
  </si>
  <si>
    <t xml:space="preserve"> Kaserwa Village - Geophysical Electrical Logging Work</t>
  </si>
  <si>
    <t>Khiyabdi  Village - Geophysical Electrical Logging Work</t>
  </si>
  <si>
    <t>Madalpur Village - Geophysical Electrical Logging Work</t>
  </si>
  <si>
    <t>Bibipur Jalalbad Village - Geophysical Electrical Logging Work</t>
  </si>
  <si>
    <t>Panjeeth Village - Geophysical Electrical Logging Work</t>
  </si>
  <si>
    <t>Mansura Village - Geophysical Electrical Logging Work</t>
  </si>
  <si>
    <t>Kal Asadpur Bamnoli Village - Geophysical Electrical Logging Work</t>
  </si>
  <si>
    <t>Dudhar Village - Geophysical Electrical Logging Work</t>
  </si>
  <si>
    <t>Peerkhara Village - Geophysical Electrical Logging Work</t>
  </si>
  <si>
    <t>Chadhaw Village - Geophysical Electrical Logging Work</t>
  </si>
  <si>
    <t>Kadoli Village - Geophysical Electrical Logging Work</t>
  </si>
  <si>
    <t>Khandala Dehat Village - Geophysical Electrical Logging Work</t>
  </si>
  <si>
    <t>Mullapur Village - Geophysical Electrical Logging Work</t>
  </si>
  <si>
    <t>Subcontractor:</t>
  </si>
  <si>
    <t>State:</t>
  </si>
  <si>
    <t>Uttar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</si>
  <si>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</si>
  <si>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</si>
  <si>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</si>
  <si>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</si>
  <si>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</si>
  <si>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</si>
  <si>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</si>
  <si>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</si>
  <si>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</si>
  <si>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</si>
  <si>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</si>
  <si>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</si>
  <si>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</si>
  <si>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</si>
  <si>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</si>
  <si>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</si>
  <si>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</si>
  <si>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1486 , 527</t>
  </si>
  <si>
    <t>795 , 1125</t>
  </si>
  <si>
    <t>Basir Village - Geophysical Electrical Logging Work</t>
  </si>
  <si>
    <t>Tana Village - Geophysical Electrical Logging Work</t>
  </si>
  <si>
    <t>Subari Tana Village - Geophysical Electrical Logging Work</t>
  </si>
  <si>
    <t>Basera Tana Village - Geophysical Electrical Logging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</si>
</sst>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&quot;₹&quot;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2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9" fontId="3" fillId="2" borderId="1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5" fontId="3" fillId="2" borderId="1" xfId="0" applyNumberFormat="1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164" fontId="3" fillId="2" borderId="4" xfId="1" applyNumberFormat="1" applyFont="1" applyFill="1" applyBorder="1" applyAlignment="1">
      <alignment vertical="center"/>
    </xf>
    <xf numFmtId="164" fontId="3" fillId="0" borderId="1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5" fillId="2" borderId="13" xfId="1" applyNumberFormat="1" applyFont="1" applyFill="1" applyBorder="1" applyAlignment="1">
      <alignment vertical="center"/>
    </xf>
    <xf numFmtId="164" fontId="5" fillId="2" borderId="14" xfId="1" applyNumberFormat="1" applyFont="1" applyFill="1" applyBorder="1" applyAlignment="1">
      <alignment vertical="center"/>
    </xf>
    <xf numFmtId="164" fontId="5" fillId="2" borderId="11" xfId="1" applyNumberFormat="1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vertical="center"/>
    </xf>
    <xf numFmtId="164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164" fontId="3" fillId="3" borderId="5" xfId="1" applyNumberFormat="1" applyFont="1" applyFill="1" applyBorder="1" applyAlignment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164" fontId="3" fillId="3" borderId="7" xfId="1" applyNumberFormat="1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3" borderId="15" xfId="1" applyNumberFormat="1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5" fontId="8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7" fillId="2" borderId="18" xfId="1" applyNumberFormat="1" applyFont="1" applyFill="1" applyBorder="1" applyAlignment="1">
      <alignment horizontal="center" vertical="center"/>
    </xf>
    <xf numFmtId="164" fontId="8" fillId="2" borderId="18" xfId="1" applyNumberFormat="1" applyFont="1" applyFill="1" applyBorder="1" applyAlignment="1">
      <alignment horizontal="center" vertical="center"/>
    </xf>
    <xf numFmtId="0" fontId="6" fillId="0" borderId="0" xfId="0" applyFont="1"/>
    <xf numFmtId="164" fontId="9" fillId="2" borderId="19" xfId="2" applyFont="1" applyFill="1" applyBorder="1" applyAlignment="1">
      <alignment vertical="center"/>
    </xf>
    <xf numFmtId="164" fontId="9" fillId="2" borderId="20" xfId="2" applyFont="1" applyFill="1" applyBorder="1" applyAlignment="1">
      <alignment vertical="center"/>
    </xf>
    <xf numFmtId="0" fontId="10" fillId="2" borderId="20" xfId="0" applyFont="1" applyFill="1" applyBorder="1" applyAlignment="1">
      <alignment vertical="center"/>
    </xf>
    <xf numFmtId="0" fontId="6" fillId="2" borderId="21" xfId="0" applyFont="1" applyFill="1" applyBorder="1" applyAlignment="1">
      <alignment vertical="center"/>
    </xf>
    <xf numFmtId="0" fontId="6" fillId="2" borderId="21" xfId="0" applyFont="1" applyFill="1" applyBorder="1" applyAlignment="1">
      <alignment horizontal="center" vertical="center" wrapText="1"/>
    </xf>
    <xf numFmtId="14" fontId="6" fillId="2" borderId="21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64" fontId="11" fillId="2" borderId="21" xfId="2" applyFont="1" applyFill="1" applyBorder="1" applyAlignment="1">
      <alignment horizontal="center" vertical="center"/>
    </xf>
    <xf numFmtId="164" fontId="6" fillId="2" borderId="21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F7D85413-D3BC-4824-BFC5-817948B1E3F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3"/>
  <sheetViews>
    <sheetView tabSelected="1" topLeftCell="A52" zoomScale="85" zoomScaleNormal="85" workbookViewId="0">
      <selection activeCell="B63" sqref="B63"/>
    </sheetView>
  </sheetViews>
  <sheetFormatPr defaultColWidth="9" defaultRowHeight="30" customHeight="1" x14ac:dyDescent="0.3"/>
  <cols>
    <col min="1" max="1" width="9" style="6"/>
    <col min="2" max="2" width="30" style="6" customWidth="1"/>
    <col min="3" max="3" width="13.44140625" style="6" bestFit="1" customWidth="1"/>
    <col min="4" max="4" width="11.5546875" style="6" bestFit="1" customWidth="1"/>
    <col min="5" max="5" width="14.21875" style="6" bestFit="1" customWidth="1"/>
    <col min="6" max="6" width="13.21875" style="6" customWidth="1"/>
    <col min="7" max="7" width="15.21875" style="6" bestFit="1" customWidth="1"/>
    <col min="8" max="8" width="14.77734375" style="2" customWidth="1"/>
    <col min="9" max="9" width="14.21875" style="2" bestFit="1" customWidth="1"/>
    <col min="10" max="10" width="12.44140625" style="6" bestFit="1" customWidth="1"/>
    <col min="11" max="11" width="11.21875" style="6" bestFit="1" customWidth="1"/>
    <col min="12" max="12" width="13.77734375" style="6" customWidth="1"/>
    <col min="13" max="13" width="11.44140625" style="6" bestFit="1" customWidth="1"/>
    <col min="14" max="16" width="14.77734375" style="6" customWidth="1"/>
    <col min="17" max="17" width="7.21875" style="6" customWidth="1"/>
    <col min="18" max="18" width="15" style="6" bestFit="1" customWidth="1"/>
    <col min="19" max="19" width="88.77734375" style="6" customWidth="1"/>
    <col min="20" max="20" width="18.5546875" style="6" customWidth="1"/>
    <col min="21" max="16384" width="9" style="6"/>
  </cols>
  <sheetData>
    <row r="1" spans="1:20" ht="30" customHeight="1" thickBot="1" x14ac:dyDescent="0.35">
      <c r="A1" s="52" t="s">
        <v>66</v>
      </c>
      <c r="B1" s="3" t="s">
        <v>6</v>
      </c>
    </row>
    <row r="2" spans="1:20" ht="30" customHeight="1" thickBot="1" x14ac:dyDescent="0.35">
      <c r="A2" s="52" t="s">
        <v>67</v>
      </c>
      <c r="B2" s="53" t="s">
        <v>68</v>
      </c>
      <c r="E2" s="16"/>
      <c r="F2" s="16"/>
      <c r="G2" s="16"/>
    </row>
    <row r="3" spans="1:20" ht="30" customHeight="1" thickBot="1" x14ac:dyDescent="0.35">
      <c r="A3" s="52" t="s">
        <v>69</v>
      </c>
      <c r="B3" s="54" t="s">
        <v>5</v>
      </c>
      <c r="C3" s="3"/>
      <c r="D3" s="3"/>
      <c r="G3" s="4"/>
      <c r="I3" s="4"/>
      <c r="J3" s="5"/>
      <c r="K3" s="5"/>
      <c r="L3" s="5"/>
      <c r="N3" s="5"/>
      <c r="O3" s="5"/>
      <c r="P3" s="5"/>
      <c r="Q3" s="5"/>
    </row>
    <row r="4" spans="1:20" ht="30" customHeight="1" thickBot="1" x14ac:dyDescent="0.35">
      <c r="A4" s="52" t="s">
        <v>70</v>
      </c>
      <c r="B4" s="55" t="s">
        <v>5</v>
      </c>
      <c r="C4" s="5"/>
      <c r="D4" s="5"/>
      <c r="E4" s="5"/>
      <c r="F4" s="5"/>
      <c r="G4" s="5"/>
      <c r="H4" s="7"/>
      <c r="I4" s="7"/>
      <c r="J4" s="5"/>
      <c r="K4" s="5"/>
      <c r="L4" s="5"/>
      <c r="M4" s="5"/>
      <c r="R4" s="8"/>
      <c r="S4" s="8"/>
    </row>
    <row r="5" spans="1:20" ht="68.25" customHeight="1" x14ac:dyDescent="0.3">
      <c r="A5" s="56" t="s">
        <v>71</v>
      </c>
      <c r="B5" s="57" t="s">
        <v>72</v>
      </c>
      <c r="C5" s="58" t="s">
        <v>73</v>
      </c>
      <c r="D5" s="59" t="s">
        <v>74</v>
      </c>
      <c r="E5" s="57" t="s">
        <v>75</v>
      </c>
      <c r="F5" s="57" t="s">
        <v>76</v>
      </c>
      <c r="G5" s="59" t="s">
        <v>77</v>
      </c>
      <c r="H5" s="60" t="s">
        <v>78</v>
      </c>
      <c r="I5" s="61" t="s">
        <v>0</v>
      </c>
      <c r="J5" s="57" t="s">
        <v>79</v>
      </c>
      <c r="K5" s="57" t="s">
        <v>80</v>
      </c>
      <c r="L5" s="57" t="s">
        <v>81</v>
      </c>
      <c r="M5" s="57" t="s">
        <v>82</v>
      </c>
      <c r="N5" s="57" t="s">
        <v>83</v>
      </c>
      <c r="O5" s="22" t="s">
        <v>2</v>
      </c>
      <c r="P5" s="57" t="s">
        <v>84</v>
      </c>
      <c r="Q5" s="25"/>
      <c r="R5" s="57" t="s">
        <v>85</v>
      </c>
      <c r="S5" s="57" t="s">
        <v>1</v>
      </c>
      <c r="T5" s="48" t="s">
        <v>3</v>
      </c>
    </row>
    <row r="6" spans="1:20" ht="48" customHeight="1" x14ac:dyDescent="0.3">
      <c r="A6" s="23"/>
      <c r="B6" s="11"/>
      <c r="C6" s="19">
        <v>44825</v>
      </c>
      <c r="D6" s="11"/>
      <c r="E6" s="11"/>
      <c r="F6" s="11"/>
      <c r="G6" s="11"/>
      <c r="H6" s="17">
        <v>0.18</v>
      </c>
      <c r="I6" s="11"/>
      <c r="J6" s="17"/>
      <c r="K6" s="17">
        <v>0.05</v>
      </c>
      <c r="L6" s="17">
        <v>0.1</v>
      </c>
      <c r="M6" s="17">
        <v>0.1</v>
      </c>
      <c r="N6" s="17">
        <v>0.18</v>
      </c>
      <c r="O6" s="17"/>
      <c r="P6" s="12"/>
      <c r="Q6" s="1"/>
      <c r="R6" s="10"/>
      <c r="S6" s="42"/>
      <c r="T6" s="33"/>
    </row>
    <row r="7" spans="1:20" ht="30" customHeight="1" x14ac:dyDescent="0.3">
      <c r="A7" s="35"/>
      <c r="B7" s="36"/>
      <c r="C7" s="36"/>
      <c r="D7" s="36"/>
      <c r="E7" s="36"/>
      <c r="F7" s="36"/>
      <c r="G7" s="36"/>
      <c r="H7" s="37"/>
      <c r="I7" s="36"/>
      <c r="J7" s="37"/>
      <c r="K7" s="37"/>
      <c r="L7" s="37"/>
      <c r="M7" s="37"/>
      <c r="N7" s="37"/>
      <c r="O7" s="37"/>
      <c r="P7" s="38"/>
      <c r="Q7" s="39">
        <f>A8</f>
        <v>52423</v>
      </c>
      <c r="R7" s="40"/>
      <c r="S7" s="43"/>
      <c r="T7" s="41"/>
    </row>
    <row r="8" spans="1:20" ht="52.95" customHeight="1" x14ac:dyDescent="0.3">
      <c r="A8" s="33">
        <v>52423</v>
      </c>
      <c r="B8" s="18" t="s">
        <v>88</v>
      </c>
      <c r="C8" s="19">
        <v>44755</v>
      </c>
      <c r="D8" s="20">
        <v>405</v>
      </c>
      <c r="E8" s="11">
        <v>10000</v>
      </c>
      <c r="F8" s="11"/>
      <c r="G8" s="11">
        <f t="shared" ref="G8:G39" si="0">E8-F8</f>
        <v>10000</v>
      </c>
      <c r="H8" s="27">
        <f t="shared" ref="H8:H39" si="1">G8*18%</f>
        <v>1800</v>
      </c>
      <c r="I8" s="11">
        <f t="shared" ref="I8:I39" si="2">G8+H8</f>
        <v>11800</v>
      </c>
      <c r="J8" s="11">
        <f t="shared" ref="J8:J39" si="3">G8*10%</f>
        <v>1000</v>
      </c>
      <c r="K8" s="11"/>
      <c r="L8" s="11"/>
      <c r="M8" s="11"/>
      <c r="N8" s="11"/>
      <c r="O8" s="11"/>
      <c r="P8" s="27">
        <f t="shared" ref="P8:P39" si="4">I8-J8-K8-L8-M8-O8-N8</f>
        <v>10800</v>
      </c>
      <c r="Q8" s="34"/>
      <c r="R8" s="27">
        <v>97200</v>
      </c>
      <c r="S8" s="27" t="s">
        <v>7</v>
      </c>
      <c r="T8" s="33"/>
    </row>
    <row r="9" spans="1:20" ht="30" customHeight="1" x14ac:dyDescent="0.3">
      <c r="A9" s="33">
        <v>52423</v>
      </c>
      <c r="B9" s="18" t="s">
        <v>89</v>
      </c>
      <c r="C9" s="19">
        <v>44781</v>
      </c>
      <c r="D9" s="20">
        <v>484</v>
      </c>
      <c r="E9" s="11">
        <v>10000</v>
      </c>
      <c r="F9" s="11"/>
      <c r="G9" s="11">
        <f t="shared" si="0"/>
        <v>10000</v>
      </c>
      <c r="H9" s="27">
        <f t="shared" si="1"/>
        <v>1800</v>
      </c>
      <c r="I9" s="11">
        <f t="shared" si="2"/>
        <v>11800</v>
      </c>
      <c r="J9" s="11">
        <f t="shared" si="3"/>
        <v>1000</v>
      </c>
      <c r="K9" s="11"/>
      <c r="L9" s="11"/>
      <c r="M9" s="11"/>
      <c r="N9" s="11"/>
      <c r="O9" s="11"/>
      <c r="P9" s="27">
        <f t="shared" si="4"/>
        <v>10800</v>
      </c>
      <c r="Q9" s="34"/>
      <c r="R9" s="27">
        <v>18000</v>
      </c>
      <c r="S9" s="27" t="s">
        <v>8</v>
      </c>
      <c r="T9" s="33"/>
    </row>
    <row r="10" spans="1:20" ht="30" customHeight="1" x14ac:dyDescent="0.3">
      <c r="A10" s="33">
        <v>52423</v>
      </c>
      <c r="B10" s="18" t="s">
        <v>90</v>
      </c>
      <c r="C10" s="19">
        <v>44846</v>
      </c>
      <c r="D10" s="21">
        <v>730</v>
      </c>
      <c r="E10" s="27">
        <v>10000</v>
      </c>
      <c r="F10" s="11"/>
      <c r="G10" s="11">
        <f t="shared" si="0"/>
        <v>10000</v>
      </c>
      <c r="H10" s="27">
        <f t="shared" si="1"/>
        <v>1800</v>
      </c>
      <c r="I10" s="11">
        <f t="shared" si="2"/>
        <v>11800</v>
      </c>
      <c r="J10" s="11">
        <f t="shared" si="3"/>
        <v>1000</v>
      </c>
      <c r="K10" s="11"/>
      <c r="L10" s="11"/>
      <c r="M10" s="11"/>
      <c r="N10" s="11"/>
      <c r="O10" s="11"/>
      <c r="P10" s="27">
        <f t="shared" si="4"/>
        <v>10800</v>
      </c>
      <c r="Q10" s="34"/>
      <c r="R10" s="27">
        <v>72000</v>
      </c>
      <c r="S10" s="44" t="s">
        <v>9</v>
      </c>
      <c r="T10" s="33"/>
    </row>
    <row r="11" spans="1:20" ht="30" customHeight="1" x14ac:dyDescent="0.3">
      <c r="A11" s="33">
        <v>52423</v>
      </c>
      <c r="B11" s="18" t="s">
        <v>91</v>
      </c>
      <c r="C11" s="19">
        <v>44847</v>
      </c>
      <c r="D11" s="49">
        <v>735</v>
      </c>
      <c r="E11" s="27">
        <v>10000</v>
      </c>
      <c r="F11" s="27"/>
      <c r="G11" s="11">
        <f t="shared" si="0"/>
        <v>10000</v>
      </c>
      <c r="H11" s="27">
        <f t="shared" si="1"/>
        <v>1800</v>
      </c>
      <c r="I11" s="11">
        <f t="shared" si="2"/>
        <v>11800</v>
      </c>
      <c r="J11" s="11">
        <f t="shared" si="3"/>
        <v>1000</v>
      </c>
      <c r="K11" s="11"/>
      <c r="L11" s="11"/>
      <c r="M11" s="11"/>
      <c r="N11" s="11"/>
      <c r="O11" s="11"/>
      <c r="P11" s="27">
        <f t="shared" si="4"/>
        <v>10800</v>
      </c>
      <c r="Q11" s="34"/>
      <c r="R11" s="27">
        <v>54000</v>
      </c>
      <c r="S11" s="44" t="s">
        <v>10</v>
      </c>
      <c r="T11" s="33"/>
    </row>
    <row r="12" spans="1:20" ht="30" customHeight="1" x14ac:dyDescent="0.3">
      <c r="A12" s="33">
        <v>52423</v>
      </c>
      <c r="B12" s="18" t="s">
        <v>17</v>
      </c>
      <c r="C12" s="19">
        <v>44847</v>
      </c>
      <c r="D12" s="49">
        <v>738</v>
      </c>
      <c r="E12" s="27">
        <v>10000</v>
      </c>
      <c r="F12" s="27"/>
      <c r="G12" s="27">
        <f t="shared" si="0"/>
        <v>10000</v>
      </c>
      <c r="H12" s="27">
        <f t="shared" si="1"/>
        <v>1800</v>
      </c>
      <c r="I12" s="27">
        <f t="shared" si="2"/>
        <v>11800</v>
      </c>
      <c r="J12" s="27">
        <f t="shared" si="3"/>
        <v>1000</v>
      </c>
      <c r="K12" s="27"/>
      <c r="L12" s="27"/>
      <c r="M12" s="27"/>
      <c r="N12" s="27"/>
      <c r="O12" s="27"/>
      <c r="P12" s="27">
        <f t="shared" si="4"/>
        <v>10800</v>
      </c>
      <c r="Q12" s="34"/>
      <c r="R12" s="27">
        <v>153000</v>
      </c>
      <c r="S12" s="44" t="s">
        <v>11</v>
      </c>
      <c r="T12" s="33"/>
    </row>
    <row r="13" spans="1:20" ht="30" customHeight="1" x14ac:dyDescent="0.3">
      <c r="A13" s="33">
        <v>52423</v>
      </c>
      <c r="B13" s="18" t="s">
        <v>18</v>
      </c>
      <c r="C13" s="19">
        <v>44852</v>
      </c>
      <c r="D13" s="49">
        <v>760</v>
      </c>
      <c r="E13" s="27">
        <v>10000</v>
      </c>
      <c r="F13" s="27"/>
      <c r="G13" s="27">
        <f t="shared" si="0"/>
        <v>10000</v>
      </c>
      <c r="H13" s="27">
        <f t="shared" si="1"/>
        <v>1800</v>
      </c>
      <c r="I13" s="27">
        <f t="shared" si="2"/>
        <v>11800</v>
      </c>
      <c r="J13" s="27">
        <f t="shared" si="3"/>
        <v>1000</v>
      </c>
      <c r="K13" s="27"/>
      <c r="L13" s="27"/>
      <c r="M13" s="27"/>
      <c r="N13" s="27"/>
      <c r="O13" s="27"/>
      <c r="P13" s="27">
        <f t="shared" si="4"/>
        <v>10800</v>
      </c>
      <c r="Q13" s="34"/>
      <c r="R13" s="27">
        <v>54000</v>
      </c>
      <c r="S13" s="44" t="s">
        <v>12</v>
      </c>
      <c r="T13" s="33"/>
    </row>
    <row r="14" spans="1:20" ht="30" customHeight="1" x14ac:dyDescent="0.3">
      <c r="A14" s="33">
        <v>52423</v>
      </c>
      <c r="B14" s="18" t="s">
        <v>19</v>
      </c>
      <c r="C14" s="19">
        <v>44825</v>
      </c>
      <c r="D14" s="21">
        <v>603</v>
      </c>
      <c r="E14" s="27">
        <v>10000</v>
      </c>
      <c r="F14" s="11"/>
      <c r="G14" s="11">
        <f t="shared" si="0"/>
        <v>10000</v>
      </c>
      <c r="H14" s="27">
        <f t="shared" si="1"/>
        <v>1800</v>
      </c>
      <c r="I14" s="11">
        <f t="shared" si="2"/>
        <v>11800</v>
      </c>
      <c r="J14" s="11">
        <f t="shared" si="3"/>
        <v>1000</v>
      </c>
      <c r="K14" s="11"/>
      <c r="L14" s="11"/>
      <c r="M14" s="11"/>
      <c r="N14" s="11"/>
      <c r="O14" s="11"/>
      <c r="P14" s="27">
        <f t="shared" si="4"/>
        <v>10800</v>
      </c>
      <c r="Q14" s="34"/>
      <c r="R14" s="27">
        <v>72000</v>
      </c>
      <c r="S14" s="44" t="s">
        <v>13</v>
      </c>
      <c r="T14" s="33"/>
    </row>
    <row r="15" spans="1:20" ht="30" customHeight="1" x14ac:dyDescent="0.3">
      <c r="A15" s="33">
        <v>52423</v>
      </c>
      <c r="B15" s="18" t="s">
        <v>20</v>
      </c>
      <c r="C15" s="19">
        <v>44825</v>
      </c>
      <c r="D15" s="21">
        <v>604</v>
      </c>
      <c r="E15" s="27">
        <v>10000</v>
      </c>
      <c r="F15" s="11"/>
      <c r="G15" s="11">
        <f t="shared" si="0"/>
        <v>10000</v>
      </c>
      <c r="H15" s="27">
        <f t="shared" si="1"/>
        <v>1800</v>
      </c>
      <c r="I15" s="11">
        <f t="shared" si="2"/>
        <v>11800</v>
      </c>
      <c r="J15" s="11">
        <f t="shared" si="3"/>
        <v>1000</v>
      </c>
      <c r="K15" s="11"/>
      <c r="L15" s="11"/>
      <c r="M15" s="11"/>
      <c r="N15" s="11"/>
      <c r="O15" s="11"/>
      <c r="P15" s="27">
        <f t="shared" si="4"/>
        <v>10800</v>
      </c>
      <c r="Q15" s="34"/>
      <c r="R15" s="27">
        <v>55800</v>
      </c>
      <c r="S15" s="44" t="s">
        <v>15</v>
      </c>
      <c r="T15" s="33"/>
    </row>
    <row r="16" spans="1:20" ht="30" customHeight="1" x14ac:dyDescent="0.3">
      <c r="A16" s="33">
        <v>52423</v>
      </c>
      <c r="B16" s="18" t="s">
        <v>21</v>
      </c>
      <c r="C16" s="19">
        <v>44825</v>
      </c>
      <c r="D16" s="21">
        <v>605</v>
      </c>
      <c r="E16" s="27">
        <v>10000</v>
      </c>
      <c r="F16" s="11"/>
      <c r="G16" s="11">
        <f t="shared" si="0"/>
        <v>10000</v>
      </c>
      <c r="H16" s="27">
        <f t="shared" si="1"/>
        <v>1800</v>
      </c>
      <c r="I16" s="11">
        <f t="shared" si="2"/>
        <v>11800</v>
      </c>
      <c r="J16" s="11">
        <f t="shared" si="3"/>
        <v>1000</v>
      </c>
      <c r="K16" s="11"/>
      <c r="L16" s="11"/>
      <c r="M16" s="11"/>
      <c r="N16" s="11"/>
      <c r="O16" s="11"/>
      <c r="P16" s="27">
        <f t="shared" si="4"/>
        <v>10800</v>
      </c>
      <c r="Q16" s="34"/>
      <c r="R16" s="27"/>
      <c r="S16" s="44"/>
      <c r="T16" s="33"/>
    </row>
    <row r="17" spans="1:20" ht="30" customHeight="1" x14ac:dyDescent="0.3">
      <c r="A17" s="33">
        <v>52423</v>
      </c>
      <c r="B17" s="18" t="s">
        <v>22</v>
      </c>
      <c r="C17" s="19">
        <v>44869</v>
      </c>
      <c r="D17" s="21">
        <v>795</v>
      </c>
      <c r="E17" s="27">
        <v>10000</v>
      </c>
      <c r="F17" s="11"/>
      <c r="G17" s="11">
        <f t="shared" si="0"/>
        <v>10000</v>
      </c>
      <c r="H17" s="27">
        <f t="shared" si="1"/>
        <v>1800</v>
      </c>
      <c r="I17" s="11">
        <f t="shared" si="2"/>
        <v>11800</v>
      </c>
      <c r="J17" s="11">
        <f t="shared" si="3"/>
        <v>1000</v>
      </c>
      <c r="K17" s="11"/>
      <c r="L17" s="11"/>
      <c r="M17" s="11"/>
      <c r="N17" s="11"/>
      <c r="O17" s="11">
        <f t="shared" ref="O17:O63" si="5">H17</f>
        <v>1800</v>
      </c>
      <c r="P17" s="27">
        <f t="shared" si="4"/>
        <v>9000</v>
      </c>
      <c r="Q17" s="34"/>
      <c r="R17" s="27"/>
      <c r="S17" s="44"/>
      <c r="T17" s="33"/>
    </row>
    <row r="18" spans="1:20" ht="30" customHeight="1" x14ac:dyDescent="0.3">
      <c r="A18" s="33">
        <v>52423</v>
      </c>
      <c r="B18" s="18" t="s">
        <v>23</v>
      </c>
      <c r="C18" s="19">
        <v>44869</v>
      </c>
      <c r="D18" s="21">
        <v>796</v>
      </c>
      <c r="E18" s="27">
        <v>10000</v>
      </c>
      <c r="F18" s="11"/>
      <c r="G18" s="11">
        <f t="shared" si="0"/>
        <v>10000</v>
      </c>
      <c r="H18" s="27">
        <f t="shared" si="1"/>
        <v>1800</v>
      </c>
      <c r="I18" s="11">
        <f t="shared" si="2"/>
        <v>11800</v>
      </c>
      <c r="J18" s="11">
        <f t="shared" si="3"/>
        <v>1000</v>
      </c>
      <c r="K18" s="11"/>
      <c r="L18" s="11"/>
      <c r="M18" s="11"/>
      <c r="N18" s="11"/>
      <c r="O18" s="11">
        <f t="shared" si="5"/>
        <v>1800</v>
      </c>
      <c r="P18" s="27">
        <f t="shared" si="4"/>
        <v>9000</v>
      </c>
      <c r="Q18" s="34"/>
      <c r="R18" s="27"/>
      <c r="S18" s="44"/>
      <c r="T18" s="33"/>
    </row>
    <row r="19" spans="1:20" ht="30" customHeight="1" x14ac:dyDescent="0.3">
      <c r="A19" s="33">
        <v>52423</v>
      </c>
      <c r="B19" s="18" t="s">
        <v>24</v>
      </c>
      <c r="C19" s="19">
        <v>44886</v>
      </c>
      <c r="D19" s="21">
        <v>851</v>
      </c>
      <c r="E19" s="27">
        <v>10000</v>
      </c>
      <c r="F19" s="11"/>
      <c r="G19" s="11">
        <f t="shared" si="0"/>
        <v>10000</v>
      </c>
      <c r="H19" s="27">
        <f t="shared" si="1"/>
        <v>1800</v>
      </c>
      <c r="I19" s="11">
        <f t="shared" si="2"/>
        <v>11800</v>
      </c>
      <c r="J19" s="11">
        <f t="shared" si="3"/>
        <v>1000</v>
      </c>
      <c r="K19" s="11"/>
      <c r="L19" s="11"/>
      <c r="M19" s="11"/>
      <c r="N19" s="11"/>
      <c r="O19" s="11">
        <f t="shared" si="5"/>
        <v>1800</v>
      </c>
      <c r="P19" s="27">
        <f t="shared" si="4"/>
        <v>9000</v>
      </c>
      <c r="Q19" s="34"/>
      <c r="R19" s="27"/>
      <c r="S19" s="44"/>
      <c r="T19" s="33"/>
    </row>
    <row r="20" spans="1:20" ht="30" customHeight="1" x14ac:dyDescent="0.3">
      <c r="A20" s="33">
        <v>52423</v>
      </c>
      <c r="B20" s="18" t="s">
        <v>25</v>
      </c>
      <c r="C20" s="19">
        <v>44884</v>
      </c>
      <c r="D20" s="21">
        <v>841</v>
      </c>
      <c r="E20" s="27">
        <v>10000</v>
      </c>
      <c r="F20" s="11"/>
      <c r="G20" s="11">
        <f t="shared" si="0"/>
        <v>10000</v>
      </c>
      <c r="H20" s="27">
        <f t="shared" si="1"/>
        <v>1800</v>
      </c>
      <c r="I20" s="11">
        <f t="shared" si="2"/>
        <v>11800</v>
      </c>
      <c r="J20" s="11">
        <f t="shared" si="3"/>
        <v>1000</v>
      </c>
      <c r="K20" s="11"/>
      <c r="L20" s="11"/>
      <c r="M20" s="11"/>
      <c r="N20" s="11"/>
      <c r="O20" s="11">
        <f t="shared" si="5"/>
        <v>1800</v>
      </c>
      <c r="P20" s="27">
        <f t="shared" si="4"/>
        <v>9000</v>
      </c>
      <c r="Q20" s="34"/>
      <c r="R20" s="27"/>
      <c r="S20" s="44"/>
      <c r="T20" s="33"/>
    </row>
    <row r="21" spans="1:20" ht="30" customHeight="1" x14ac:dyDescent="0.3">
      <c r="A21" s="33">
        <v>52423</v>
      </c>
      <c r="B21" s="18" t="s">
        <v>26</v>
      </c>
      <c r="C21" s="19">
        <v>44884</v>
      </c>
      <c r="D21" s="21">
        <v>837</v>
      </c>
      <c r="E21" s="27">
        <v>10000</v>
      </c>
      <c r="F21" s="11"/>
      <c r="G21" s="11">
        <f t="shared" si="0"/>
        <v>10000</v>
      </c>
      <c r="H21" s="27">
        <f t="shared" si="1"/>
        <v>1800</v>
      </c>
      <c r="I21" s="11">
        <f t="shared" si="2"/>
        <v>11800</v>
      </c>
      <c r="J21" s="11">
        <f t="shared" si="3"/>
        <v>1000</v>
      </c>
      <c r="K21" s="11"/>
      <c r="L21" s="11"/>
      <c r="M21" s="11"/>
      <c r="N21" s="11"/>
      <c r="O21" s="11">
        <f t="shared" si="5"/>
        <v>1800</v>
      </c>
      <c r="P21" s="27">
        <f t="shared" si="4"/>
        <v>9000</v>
      </c>
      <c r="Q21" s="34"/>
      <c r="R21" s="27"/>
      <c r="S21" s="44"/>
      <c r="T21" s="33"/>
    </row>
    <row r="22" spans="1:20" ht="30" customHeight="1" x14ac:dyDescent="0.3">
      <c r="A22" s="33">
        <v>52423</v>
      </c>
      <c r="B22" s="18" t="s">
        <v>27</v>
      </c>
      <c r="C22" s="19">
        <v>44886</v>
      </c>
      <c r="D22" s="21">
        <v>849</v>
      </c>
      <c r="E22" s="27">
        <v>10000</v>
      </c>
      <c r="F22" s="11"/>
      <c r="G22" s="11">
        <f t="shared" si="0"/>
        <v>10000</v>
      </c>
      <c r="H22" s="27">
        <f t="shared" si="1"/>
        <v>1800</v>
      </c>
      <c r="I22" s="11">
        <f t="shared" si="2"/>
        <v>11800</v>
      </c>
      <c r="J22" s="11">
        <f t="shared" si="3"/>
        <v>1000</v>
      </c>
      <c r="K22" s="11"/>
      <c r="L22" s="11"/>
      <c r="M22" s="11"/>
      <c r="N22" s="11"/>
      <c r="O22" s="11">
        <f t="shared" si="5"/>
        <v>1800</v>
      </c>
      <c r="P22" s="27">
        <f t="shared" si="4"/>
        <v>9000</v>
      </c>
      <c r="Q22" s="34"/>
      <c r="R22" s="27"/>
      <c r="S22" s="44"/>
      <c r="T22" s="33"/>
    </row>
    <row r="23" spans="1:20" ht="30" customHeight="1" x14ac:dyDescent="0.3">
      <c r="A23" s="33">
        <v>52423</v>
      </c>
      <c r="B23" s="18" t="s">
        <v>27</v>
      </c>
      <c r="C23" s="19">
        <v>44887</v>
      </c>
      <c r="D23" s="21">
        <v>856</v>
      </c>
      <c r="E23" s="27">
        <v>10000</v>
      </c>
      <c r="F23" s="11"/>
      <c r="G23" s="11">
        <f t="shared" si="0"/>
        <v>10000</v>
      </c>
      <c r="H23" s="27">
        <f t="shared" si="1"/>
        <v>1800</v>
      </c>
      <c r="I23" s="11">
        <f t="shared" si="2"/>
        <v>11800</v>
      </c>
      <c r="J23" s="11">
        <f t="shared" si="3"/>
        <v>1000</v>
      </c>
      <c r="K23" s="11"/>
      <c r="L23" s="11"/>
      <c r="M23" s="11"/>
      <c r="N23" s="11"/>
      <c r="O23" s="11">
        <f t="shared" si="5"/>
        <v>1800</v>
      </c>
      <c r="P23" s="27">
        <f t="shared" si="4"/>
        <v>9000</v>
      </c>
      <c r="Q23" s="34"/>
      <c r="R23" s="27"/>
      <c r="S23" s="44"/>
      <c r="T23" s="33"/>
    </row>
    <row r="24" spans="1:20" ht="30" customHeight="1" x14ac:dyDescent="0.3">
      <c r="A24" s="33">
        <v>52423</v>
      </c>
      <c r="B24" s="18" t="s">
        <v>28</v>
      </c>
      <c r="C24" s="19">
        <v>44903</v>
      </c>
      <c r="D24" s="21">
        <v>988</v>
      </c>
      <c r="E24" s="27">
        <v>10000</v>
      </c>
      <c r="F24" s="11"/>
      <c r="G24" s="11">
        <f t="shared" si="0"/>
        <v>10000</v>
      </c>
      <c r="H24" s="27">
        <f t="shared" si="1"/>
        <v>1800</v>
      </c>
      <c r="I24" s="11">
        <f t="shared" si="2"/>
        <v>11800</v>
      </c>
      <c r="J24" s="11">
        <f t="shared" si="3"/>
        <v>1000</v>
      </c>
      <c r="K24" s="11"/>
      <c r="L24" s="11"/>
      <c r="M24" s="11"/>
      <c r="N24" s="11"/>
      <c r="O24" s="11">
        <f t="shared" si="5"/>
        <v>1800</v>
      </c>
      <c r="P24" s="27">
        <f t="shared" si="4"/>
        <v>9000</v>
      </c>
      <c r="Q24" s="34"/>
      <c r="R24" s="27"/>
      <c r="S24" s="44"/>
      <c r="T24" s="33"/>
    </row>
    <row r="25" spans="1:20" ht="30" customHeight="1" x14ac:dyDescent="0.3">
      <c r="A25" s="33">
        <v>52423</v>
      </c>
      <c r="B25" s="18" t="s">
        <v>28</v>
      </c>
      <c r="C25" s="19">
        <v>44903</v>
      </c>
      <c r="D25" s="21">
        <v>989</v>
      </c>
      <c r="E25" s="27">
        <v>10000</v>
      </c>
      <c r="F25" s="11"/>
      <c r="G25" s="11">
        <f t="shared" si="0"/>
        <v>10000</v>
      </c>
      <c r="H25" s="27">
        <f t="shared" si="1"/>
        <v>1800</v>
      </c>
      <c r="I25" s="11">
        <f t="shared" si="2"/>
        <v>11800</v>
      </c>
      <c r="J25" s="11">
        <f t="shared" si="3"/>
        <v>1000</v>
      </c>
      <c r="K25" s="11"/>
      <c r="L25" s="11"/>
      <c r="M25" s="11"/>
      <c r="N25" s="11"/>
      <c r="O25" s="11">
        <f t="shared" si="5"/>
        <v>1800</v>
      </c>
      <c r="P25" s="27">
        <f t="shared" si="4"/>
        <v>9000</v>
      </c>
      <c r="Q25" s="34"/>
      <c r="R25" s="27"/>
      <c r="S25" s="44"/>
      <c r="T25" s="33"/>
    </row>
    <row r="26" spans="1:20" ht="30" customHeight="1" x14ac:dyDescent="0.3">
      <c r="A26" s="33">
        <v>52423</v>
      </c>
      <c r="B26" s="18" t="s">
        <v>29</v>
      </c>
      <c r="C26" s="19">
        <v>44904</v>
      </c>
      <c r="D26" s="21">
        <v>1017</v>
      </c>
      <c r="E26" s="27">
        <v>10000</v>
      </c>
      <c r="F26" s="11"/>
      <c r="G26" s="11">
        <f t="shared" si="0"/>
        <v>10000</v>
      </c>
      <c r="H26" s="27">
        <f t="shared" si="1"/>
        <v>1800</v>
      </c>
      <c r="I26" s="11">
        <f t="shared" si="2"/>
        <v>11800</v>
      </c>
      <c r="J26" s="11">
        <f t="shared" si="3"/>
        <v>1000</v>
      </c>
      <c r="K26" s="11"/>
      <c r="L26" s="11"/>
      <c r="M26" s="11"/>
      <c r="N26" s="11"/>
      <c r="O26" s="11">
        <f t="shared" si="5"/>
        <v>1800</v>
      </c>
      <c r="P26" s="27">
        <f t="shared" si="4"/>
        <v>9000</v>
      </c>
      <c r="Q26" s="34"/>
      <c r="R26" s="27"/>
      <c r="S26" s="44"/>
      <c r="T26" s="33"/>
    </row>
    <row r="27" spans="1:20" ht="30" customHeight="1" x14ac:dyDescent="0.3">
      <c r="A27" s="33">
        <v>52423</v>
      </c>
      <c r="B27" s="18" t="s">
        <v>30</v>
      </c>
      <c r="C27" s="19">
        <v>44939</v>
      </c>
      <c r="D27" s="21">
        <v>1120</v>
      </c>
      <c r="E27" s="27">
        <v>10000</v>
      </c>
      <c r="F27" s="11"/>
      <c r="G27" s="11">
        <f t="shared" si="0"/>
        <v>10000</v>
      </c>
      <c r="H27" s="27">
        <f t="shared" si="1"/>
        <v>1800</v>
      </c>
      <c r="I27" s="11">
        <f t="shared" si="2"/>
        <v>11800</v>
      </c>
      <c r="J27" s="11">
        <f t="shared" si="3"/>
        <v>1000</v>
      </c>
      <c r="K27" s="11"/>
      <c r="L27" s="11"/>
      <c r="M27" s="11"/>
      <c r="N27" s="11"/>
      <c r="O27" s="11">
        <f t="shared" si="5"/>
        <v>1800</v>
      </c>
      <c r="P27" s="27">
        <f t="shared" si="4"/>
        <v>9000</v>
      </c>
      <c r="Q27" s="34"/>
      <c r="R27" s="27"/>
      <c r="S27" s="44"/>
      <c r="T27" s="33"/>
    </row>
    <row r="28" spans="1:20" ht="30" customHeight="1" x14ac:dyDescent="0.3">
      <c r="A28" s="33">
        <v>52423</v>
      </c>
      <c r="B28" s="18" t="s">
        <v>31</v>
      </c>
      <c r="C28" s="19">
        <v>44939</v>
      </c>
      <c r="D28" s="21">
        <v>1121</v>
      </c>
      <c r="E28" s="27">
        <v>10000</v>
      </c>
      <c r="F28" s="11"/>
      <c r="G28" s="11">
        <f t="shared" si="0"/>
        <v>10000</v>
      </c>
      <c r="H28" s="27">
        <f t="shared" si="1"/>
        <v>1800</v>
      </c>
      <c r="I28" s="11">
        <f t="shared" si="2"/>
        <v>11800</v>
      </c>
      <c r="J28" s="11">
        <f t="shared" si="3"/>
        <v>1000</v>
      </c>
      <c r="K28" s="11"/>
      <c r="L28" s="11"/>
      <c r="M28" s="11"/>
      <c r="N28" s="11"/>
      <c r="O28" s="11">
        <f t="shared" si="5"/>
        <v>1800</v>
      </c>
      <c r="P28" s="27">
        <f t="shared" si="4"/>
        <v>9000</v>
      </c>
      <c r="Q28" s="34"/>
      <c r="R28" s="27"/>
      <c r="S28" s="44"/>
      <c r="T28" s="33"/>
    </row>
    <row r="29" spans="1:20" ht="30" customHeight="1" x14ac:dyDescent="0.3">
      <c r="A29" s="33">
        <v>52423</v>
      </c>
      <c r="B29" s="18" t="s">
        <v>32</v>
      </c>
      <c r="C29" s="19">
        <v>44939</v>
      </c>
      <c r="D29" s="21">
        <v>1122</v>
      </c>
      <c r="E29" s="27">
        <v>10000</v>
      </c>
      <c r="F29" s="11"/>
      <c r="G29" s="11">
        <f t="shared" si="0"/>
        <v>10000</v>
      </c>
      <c r="H29" s="27">
        <f t="shared" si="1"/>
        <v>1800</v>
      </c>
      <c r="I29" s="11">
        <f t="shared" si="2"/>
        <v>11800</v>
      </c>
      <c r="J29" s="11">
        <f t="shared" si="3"/>
        <v>1000</v>
      </c>
      <c r="K29" s="11"/>
      <c r="L29" s="11"/>
      <c r="M29" s="11"/>
      <c r="N29" s="11"/>
      <c r="O29" s="11">
        <f t="shared" si="5"/>
        <v>1800</v>
      </c>
      <c r="P29" s="27">
        <f t="shared" si="4"/>
        <v>9000</v>
      </c>
      <c r="Q29" s="34"/>
      <c r="R29" s="27"/>
      <c r="S29" s="44"/>
      <c r="T29" s="33"/>
    </row>
    <row r="30" spans="1:20" ht="30" customHeight="1" x14ac:dyDescent="0.3">
      <c r="A30" s="33">
        <v>52423</v>
      </c>
      <c r="B30" s="18" t="s">
        <v>33</v>
      </c>
      <c r="C30" s="19">
        <v>44939</v>
      </c>
      <c r="D30" s="21">
        <v>1123</v>
      </c>
      <c r="E30" s="27">
        <v>10000</v>
      </c>
      <c r="F30" s="11"/>
      <c r="G30" s="11">
        <f t="shared" si="0"/>
        <v>10000</v>
      </c>
      <c r="H30" s="27">
        <f t="shared" si="1"/>
        <v>1800</v>
      </c>
      <c r="I30" s="11">
        <f t="shared" si="2"/>
        <v>11800</v>
      </c>
      <c r="J30" s="11">
        <f t="shared" si="3"/>
        <v>1000</v>
      </c>
      <c r="K30" s="11"/>
      <c r="L30" s="11"/>
      <c r="M30" s="11"/>
      <c r="N30" s="11"/>
      <c r="O30" s="11">
        <f t="shared" si="5"/>
        <v>1800</v>
      </c>
      <c r="P30" s="27">
        <f t="shared" si="4"/>
        <v>9000</v>
      </c>
      <c r="Q30" s="34"/>
      <c r="R30" s="27"/>
      <c r="S30" s="44"/>
      <c r="T30" s="33"/>
    </row>
    <row r="31" spans="1:20" ht="30" customHeight="1" x14ac:dyDescent="0.3">
      <c r="A31" s="33">
        <v>52423</v>
      </c>
      <c r="B31" s="18" t="s">
        <v>34</v>
      </c>
      <c r="C31" s="19">
        <v>44939</v>
      </c>
      <c r="D31" s="21">
        <v>1124</v>
      </c>
      <c r="E31" s="27">
        <v>10000</v>
      </c>
      <c r="F31" s="11"/>
      <c r="G31" s="11">
        <f t="shared" si="0"/>
        <v>10000</v>
      </c>
      <c r="H31" s="27">
        <f t="shared" si="1"/>
        <v>1800</v>
      </c>
      <c r="I31" s="11">
        <f t="shared" si="2"/>
        <v>11800</v>
      </c>
      <c r="J31" s="11">
        <f t="shared" si="3"/>
        <v>1000</v>
      </c>
      <c r="K31" s="11"/>
      <c r="L31" s="11"/>
      <c r="M31" s="11"/>
      <c r="N31" s="11"/>
      <c r="O31" s="11">
        <f t="shared" si="5"/>
        <v>1800</v>
      </c>
      <c r="P31" s="27">
        <f t="shared" si="4"/>
        <v>9000</v>
      </c>
      <c r="Q31" s="34"/>
      <c r="R31" s="27"/>
      <c r="S31" s="44"/>
      <c r="T31" s="33"/>
    </row>
    <row r="32" spans="1:20" ht="30" customHeight="1" x14ac:dyDescent="0.3">
      <c r="A32" s="33">
        <v>52423</v>
      </c>
      <c r="B32" s="18" t="s">
        <v>35</v>
      </c>
      <c r="C32" s="19">
        <v>44939</v>
      </c>
      <c r="D32" s="21">
        <v>1125</v>
      </c>
      <c r="E32" s="27">
        <v>10000</v>
      </c>
      <c r="F32" s="11"/>
      <c r="G32" s="11">
        <f t="shared" si="0"/>
        <v>10000</v>
      </c>
      <c r="H32" s="27">
        <f t="shared" si="1"/>
        <v>1800</v>
      </c>
      <c r="I32" s="11">
        <f t="shared" si="2"/>
        <v>11800</v>
      </c>
      <c r="J32" s="11">
        <f t="shared" si="3"/>
        <v>1000</v>
      </c>
      <c r="K32" s="11"/>
      <c r="L32" s="11"/>
      <c r="M32" s="11"/>
      <c r="N32" s="11"/>
      <c r="O32" s="11">
        <f t="shared" si="5"/>
        <v>1800</v>
      </c>
      <c r="P32" s="27">
        <f t="shared" si="4"/>
        <v>9000</v>
      </c>
      <c r="Q32" s="34"/>
      <c r="R32" s="27"/>
      <c r="S32" s="44"/>
      <c r="T32" s="33"/>
    </row>
    <row r="33" spans="1:20" ht="30" customHeight="1" x14ac:dyDescent="0.3">
      <c r="A33" s="33">
        <v>52423</v>
      </c>
      <c r="B33" s="18" t="s">
        <v>36</v>
      </c>
      <c r="C33" s="19">
        <v>44979</v>
      </c>
      <c r="D33" s="21">
        <v>1486</v>
      </c>
      <c r="E33" s="27">
        <v>10000</v>
      </c>
      <c r="F33" s="11"/>
      <c r="G33" s="11">
        <f t="shared" si="0"/>
        <v>10000</v>
      </c>
      <c r="H33" s="27">
        <f t="shared" si="1"/>
        <v>1800</v>
      </c>
      <c r="I33" s="11">
        <f t="shared" si="2"/>
        <v>11800</v>
      </c>
      <c r="J33" s="11">
        <f t="shared" si="3"/>
        <v>1000</v>
      </c>
      <c r="K33" s="11"/>
      <c r="L33" s="11"/>
      <c r="M33" s="11"/>
      <c r="N33" s="11"/>
      <c r="O33" s="11">
        <f t="shared" si="5"/>
        <v>1800</v>
      </c>
      <c r="P33" s="27">
        <f t="shared" si="4"/>
        <v>9000</v>
      </c>
      <c r="Q33" s="34"/>
      <c r="R33" s="27"/>
      <c r="S33" s="44"/>
      <c r="T33" s="33"/>
    </row>
    <row r="34" spans="1:20" ht="30" customHeight="1" x14ac:dyDescent="0.3">
      <c r="A34" s="33">
        <v>52423</v>
      </c>
      <c r="B34" s="18" t="s">
        <v>37</v>
      </c>
      <c r="C34" s="19">
        <v>44979</v>
      </c>
      <c r="D34" s="21">
        <v>1487</v>
      </c>
      <c r="E34" s="27">
        <v>10000</v>
      </c>
      <c r="F34" s="11"/>
      <c r="G34" s="11">
        <f t="shared" si="0"/>
        <v>10000</v>
      </c>
      <c r="H34" s="27">
        <f t="shared" si="1"/>
        <v>1800</v>
      </c>
      <c r="I34" s="11">
        <f t="shared" si="2"/>
        <v>11800</v>
      </c>
      <c r="J34" s="11">
        <f t="shared" si="3"/>
        <v>1000</v>
      </c>
      <c r="K34" s="11"/>
      <c r="L34" s="11"/>
      <c r="M34" s="11"/>
      <c r="N34" s="11"/>
      <c r="O34" s="11">
        <f t="shared" si="5"/>
        <v>1800</v>
      </c>
      <c r="P34" s="27">
        <f t="shared" si="4"/>
        <v>9000</v>
      </c>
      <c r="Q34" s="34"/>
      <c r="R34" s="27"/>
      <c r="S34" s="44"/>
      <c r="T34" s="33"/>
    </row>
    <row r="35" spans="1:20" ht="30" customHeight="1" x14ac:dyDescent="0.3">
      <c r="A35" s="33">
        <v>52423</v>
      </c>
      <c r="B35" s="18" t="s">
        <v>38</v>
      </c>
      <c r="C35" s="19">
        <v>44979</v>
      </c>
      <c r="D35" s="21">
        <v>1488</v>
      </c>
      <c r="E35" s="27">
        <v>10000</v>
      </c>
      <c r="F35" s="11"/>
      <c r="G35" s="11">
        <f t="shared" si="0"/>
        <v>10000</v>
      </c>
      <c r="H35" s="27">
        <f t="shared" si="1"/>
        <v>1800</v>
      </c>
      <c r="I35" s="11">
        <f t="shared" si="2"/>
        <v>11800</v>
      </c>
      <c r="J35" s="11">
        <f t="shared" si="3"/>
        <v>1000</v>
      </c>
      <c r="K35" s="11"/>
      <c r="L35" s="11"/>
      <c r="M35" s="11"/>
      <c r="N35" s="11"/>
      <c r="O35" s="11">
        <f t="shared" si="5"/>
        <v>1800</v>
      </c>
      <c r="P35" s="27">
        <f t="shared" si="4"/>
        <v>9000</v>
      </c>
      <c r="Q35" s="34"/>
      <c r="R35" s="27"/>
      <c r="S35" s="44"/>
      <c r="T35" s="33"/>
    </row>
    <row r="36" spans="1:20" ht="30" customHeight="1" x14ac:dyDescent="0.3">
      <c r="A36" s="33">
        <v>52423</v>
      </c>
      <c r="B36" s="18" t="s">
        <v>38</v>
      </c>
      <c r="C36" s="19">
        <v>44979</v>
      </c>
      <c r="D36" s="21">
        <v>1491</v>
      </c>
      <c r="E36" s="27">
        <v>10000</v>
      </c>
      <c r="F36" s="11"/>
      <c r="G36" s="11">
        <f t="shared" si="0"/>
        <v>10000</v>
      </c>
      <c r="H36" s="27">
        <f t="shared" si="1"/>
        <v>1800</v>
      </c>
      <c r="I36" s="11">
        <f t="shared" si="2"/>
        <v>11800</v>
      </c>
      <c r="J36" s="11">
        <f t="shared" si="3"/>
        <v>1000</v>
      </c>
      <c r="K36" s="11"/>
      <c r="L36" s="11"/>
      <c r="M36" s="11"/>
      <c r="N36" s="11"/>
      <c r="O36" s="11">
        <f t="shared" si="5"/>
        <v>1800</v>
      </c>
      <c r="P36" s="27">
        <f t="shared" si="4"/>
        <v>9000</v>
      </c>
      <c r="Q36" s="34"/>
      <c r="R36" s="27"/>
      <c r="S36" s="44"/>
      <c r="T36" s="33"/>
    </row>
    <row r="37" spans="1:20" ht="30" customHeight="1" x14ac:dyDescent="0.3">
      <c r="A37" s="33">
        <v>52423</v>
      </c>
      <c r="B37" s="18" t="s">
        <v>39</v>
      </c>
      <c r="C37" s="19">
        <v>44979</v>
      </c>
      <c r="D37" s="21">
        <v>1494</v>
      </c>
      <c r="E37" s="27">
        <v>10000</v>
      </c>
      <c r="F37" s="11"/>
      <c r="G37" s="11">
        <f t="shared" si="0"/>
        <v>10000</v>
      </c>
      <c r="H37" s="27">
        <f t="shared" si="1"/>
        <v>1800</v>
      </c>
      <c r="I37" s="11">
        <f t="shared" si="2"/>
        <v>11800</v>
      </c>
      <c r="J37" s="11">
        <f t="shared" si="3"/>
        <v>1000</v>
      </c>
      <c r="K37" s="11"/>
      <c r="L37" s="11"/>
      <c r="M37" s="11"/>
      <c r="N37" s="11"/>
      <c r="O37" s="11">
        <f t="shared" si="5"/>
        <v>1800</v>
      </c>
      <c r="P37" s="27">
        <f t="shared" si="4"/>
        <v>9000</v>
      </c>
      <c r="Q37" s="34"/>
      <c r="R37" s="27"/>
      <c r="S37" s="44"/>
      <c r="T37" s="33"/>
    </row>
    <row r="38" spans="1:20" ht="30" customHeight="1" x14ac:dyDescent="0.3">
      <c r="A38" s="33">
        <v>52423</v>
      </c>
      <c r="B38" s="18" t="s">
        <v>40</v>
      </c>
      <c r="C38" s="19">
        <v>44979</v>
      </c>
      <c r="D38" s="21">
        <v>1495</v>
      </c>
      <c r="E38" s="27">
        <v>10000</v>
      </c>
      <c r="F38" s="11"/>
      <c r="G38" s="11">
        <f t="shared" si="0"/>
        <v>10000</v>
      </c>
      <c r="H38" s="27">
        <f t="shared" si="1"/>
        <v>1800</v>
      </c>
      <c r="I38" s="11">
        <f t="shared" si="2"/>
        <v>11800</v>
      </c>
      <c r="J38" s="11">
        <f t="shared" si="3"/>
        <v>1000</v>
      </c>
      <c r="K38" s="11"/>
      <c r="L38" s="11"/>
      <c r="M38" s="11"/>
      <c r="N38" s="11"/>
      <c r="O38" s="11">
        <f t="shared" si="5"/>
        <v>1800</v>
      </c>
      <c r="P38" s="27">
        <f t="shared" si="4"/>
        <v>9000</v>
      </c>
      <c r="Q38" s="34"/>
      <c r="R38" s="27"/>
      <c r="S38" s="44"/>
      <c r="T38" s="33"/>
    </row>
    <row r="39" spans="1:20" ht="30" customHeight="1" x14ac:dyDescent="0.3">
      <c r="A39" s="33">
        <v>52423</v>
      </c>
      <c r="B39" s="18" t="s">
        <v>41</v>
      </c>
      <c r="C39" s="19">
        <v>44979</v>
      </c>
      <c r="D39" s="21">
        <v>1496</v>
      </c>
      <c r="E39" s="27">
        <v>10000</v>
      </c>
      <c r="F39" s="11"/>
      <c r="G39" s="11">
        <f t="shared" si="0"/>
        <v>10000</v>
      </c>
      <c r="H39" s="27">
        <f t="shared" si="1"/>
        <v>1800</v>
      </c>
      <c r="I39" s="11">
        <f t="shared" si="2"/>
        <v>11800</v>
      </c>
      <c r="J39" s="11">
        <f t="shared" si="3"/>
        <v>1000</v>
      </c>
      <c r="K39" s="11"/>
      <c r="L39" s="11"/>
      <c r="M39" s="11"/>
      <c r="N39" s="11"/>
      <c r="O39" s="11">
        <f t="shared" si="5"/>
        <v>1800</v>
      </c>
      <c r="P39" s="27">
        <f t="shared" si="4"/>
        <v>9000</v>
      </c>
      <c r="Q39" s="34"/>
      <c r="R39" s="27"/>
      <c r="S39" s="44"/>
      <c r="T39" s="33"/>
    </row>
    <row r="40" spans="1:20" ht="30" customHeight="1" x14ac:dyDescent="0.3">
      <c r="A40" s="33">
        <v>52423</v>
      </c>
      <c r="B40" s="18" t="s">
        <v>42</v>
      </c>
      <c r="C40" s="19">
        <v>44979</v>
      </c>
      <c r="D40" s="21">
        <v>1497</v>
      </c>
      <c r="E40" s="27">
        <v>10000</v>
      </c>
      <c r="F40" s="11"/>
      <c r="G40" s="11">
        <f t="shared" ref="G40:G63" si="6">E40-F40</f>
        <v>10000</v>
      </c>
      <c r="H40" s="27">
        <f t="shared" ref="H40:H63" si="7">G40*18%</f>
        <v>1800</v>
      </c>
      <c r="I40" s="11">
        <f t="shared" ref="I40:I63" si="8">G40+H40</f>
        <v>11800</v>
      </c>
      <c r="J40" s="11">
        <f t="shared" ref="J40:J63" si="9">G40*10%</f>
        <v>1000</v>
      </c>
      <c r="K40" s="11"/>
      <c r="L40" s="11"/>
      <c r="M40" s="11"/>
      <c r="N40" s="11"/>
      <c r="O40" s="11">
        <f t="shared" si="5"/>
        <v>1800</v>
      </c>
      <c r="P40" s="27">
        <f t="shared" ref="P40:P63" si="10">I40-J40-K40-L40-M40-O40-N40</f>
        <v>9000</v>
      </c>
      <c r="Q40" s="34"/>
      <c r="R40" s="27"/>
      <c r="S40" s="44"/>
      <c r="T40" s="33"/>
    </row>
    <row r="41" spans="1:20" ht="30" customHeight="1" x14ac:dyDescent="0.3">
      <c r="A41" s="33">
        <v>52423</v>
      </c>
      <c r="B41" s="18" t="s">
        <v>43</v>
      </c>
      <c r="C41" s="19">
        <v>44979</v>
      </c>
      <c r="D41" s="21">
        <v>1502</v>
      </c>
      <c r="E41" s="27">
        <v>10000</v>
      </c>
      <c r="F41" s="11"/>
      <c r="G41" s="11">
        <f t="shared" si="6"/>
        <v>10000</v>
      </c>
      <c r="H41" s="27">
        <f t="shared" si="7"/>
        <v>1800</v>
      </c>
      <c r="I41" s="11">
        <f t="shared" si="8"/>
        <v>11800</v>
      </c>
      <c r="J41" s="11">
        <f t="shared" si="9"/>
        <v>1000</v>
      </c>
      <c r="K41" s="11"/>
      <c r="L41" s="11"/>
      <c r="M41" s="11"/>
      <c r="N41" s="11"/>
      <c r="O41" s="11">
        <f t="shared" si="5"/>
        <v>1800</v>
      </c>
      <c r="P41" s="27">
        <f t="shared" si="10"/>
        <v>9000</v>
      </c>
      <c r="Q41" s="34"/>
      <c r="R41" s="27"/>
      <c r="S41" s="44"/>
      <c r="T41" s="33"/>
    </row>
    <row r="42" spans="1:20" ht="30" customHeight="1" x14ac:dyDescent="0.3">
      <c r="A42" s="33">
        <v>52423</v>
      </c>
      <c r="B42" s="18" t="s">
        <v>44</v>
      </c>
      <c r="C42" s="19">
        <v>44979</v>
      </c>
      <c r="D42" s="21">
        <v>1503</v>
      </c>
      <c r="E42" s="27">
        <v>10000</v>
      </c>
      <c r="F42" s="11"/>
      <c r="G42" s="11">
        <f t="shared" si="6"/>
        <v>10000</v>
      </c>
      <c r="H42" s="27">
        <f t="shared" si="7"/>
        <v>1800</v>
      </c>
      <c r="I42" s="11">
        <f t="shared" si="8"/>
        <v>11800</v>
      </c>
      <c r="J42" s="11">
        <f t="shared" si="9"/>
        <v>1000</v>
      </c>
      <c r="K42" s="11"/>
      <c r="L42" s="11"/>
      <c r="M42" s="11"/>
      <c r="N42" s="11"/>
      <c r="O42" s="11">
        <f t="shared" si="5"/>
        <v>1800</v>
      </c>
      <c r="P42" s="27">
        <f t="shared" si="10"/>
        <v>9000</v>
      </c>
      <c r="Q42" s="34"/>
      <c r="R42" s="27"/>
      <c r="S42" s="44"/>
      <c r="T42" s="33"/>
    </row>
    <row r="43" spans="1:20" ht="30" customHeight="1" x14ac:dyDescent="0.3">
      <c r="A43" s="33">
        <v>52423</v>
      </c>
      <c r="B43" s="18" t="s">
        <v>45</v>
      </c>
      <c r="C43" s="19">
        <v>44979</v>
      </c>
      <c r="D43" s="21">
        <v>1507</v>
      </c>
      <c r="E43" s="27">
        <v>10000</v>
      </c>
      <c r="F43" s="11"/>
      <c r="G43" s="11">
        <f t="shared" si="6"/>
        <v>10000</v>
      </c>
      <c r="H43" s="27">
        <f t="shared" si="7"/>
        <v>1800</v>
      </c>
      <c r="I43" s="11">
        <f t="shared" si="8"/>
        <v>11800</v>
      </c>
      <c r="J43" s="11">
        <f t="shared" si="9"/>
        <v>1000</v>
      </c>
      <c r="K43" s="11"/>
      <c r="L43" s="11"/>
      <c r="M43" s="11"/>
      <c r="N43" s="11"/>
      <c r="O43" s="11">
        <f t="shared" si="5"/>
        <v>1800</v>
      </c>
      <c r="P43" s="27">
        <f t="shared" si="10"/>
        <v>9000</v>
      </c>
      <c r="Q43" s="34"/>
      <c r="R43" s="27"/>
      <c r="S43" s="44"/>
      <c r="T43" s="33"/>
    </row>
    <row r="44" spans="1:20" ht="30" customHeight="1" x14ac:dyDescent="0.3">
      <c r="A44" s="33">
        <v>52423</v>
      </c>
      <c r="B44" s="18" t="s">
        <v>46</v>
      </c>
      <c r="C44" s="19">
        <v>44979</v>
      </c>
      <c r="D44" s="21">
        <v>1508</v>
      </c>
      <c r="E44" s="27">
        <v>10000</v>
      </c>
      <c r="F44" s="11"/>
      <c r="G44" s="11">
        <f t="shared" si="6"/>
        <v>10000</v>
      </c>
      <c r="H44" s="27">
        <f t="shared" si="7"/>
        <v>1800</v>
      </c>
      <c r="I44" s="11">
        <f t="shared" si="8"/>
        <v>11800</v>
      </c>
      <c r="J44" s="11">
        <f t="shared" si="9"/>
        <v>1000</v>
      </c>
      <c r="K44" s="11"/>
      <c r="L44" s="11"/>
      <c r="M44" s="11"/>
      <c r="N44" s="11"/>
      <c r="O44" s="11">
        <f t="shared" si="5"/>
        <v>1800</v>
      </c>
      <c r="P44" s="27">
        <f t="shared" si="10"/>
        <v>9000</v>
      </c>
      <c r="Q44" s="34"/>
      <c r="R44" s="27"/>
      <c r="S44" s="44"/>
      <c r="T44" s="33"/>
    </row>
    <row r="45" spans="1:20" ht="30" customHeight="1" x14ac:dyDescent="0.3">
      <c r="A45" s="33">
        <v>52423</v>
      </c>
      <c r="B45" s="18" t="s">
        <v>47</v>
      </c>
      <c r="C45" s="19">
        <v>44979</v>
      </c>
      <c r="D45" s="21">
        <v>1510</v>
      </c>
      <c r="E45" s="27">
        <v>10000</v>
      </c>
      <c r="F45" s="11"/>
      <c r="G45" s="11">
        <f t="shared" si="6"/>
        <v>10000</v>
      </c>
      <c r="H45" s="27">
        <f t="shared" si="7"/>
        <v>1800</v>
      </c>
      <c r="I45" s="11">
        <f t="shared" si="8"/>
        <v>11800</v>
      </c>
      <c r="J45" s="11">
        <f t="shared" si="9"/>
        <v>1000</v>
      </c>
      <c r="K45" s="11"/>
      <c r="L45" s="11"/>
      <c r="M45" s="11"/>
      <c r="N45" s="11"/>
      <c r="O45" s="11">
        <f t="shared" si="5"/>
        <v>1800</v>
      </c>
      <c r="P45" s="27">
        <f t="shared" si="10"/>
        <v>9000</v>
      </c>
      <c r="Q45" s="34"/>
      <c r="R45" s="27"/>
      <c r="S45" s="44"/>
      <c r="T45" s="33"/>
    </row>
    <row r="46" spans="1:20" ht="30" customHeight="1" x14ac:dyDescent="0.3">
      <c r="A46" s="33">
        <v>52423</v>
      </c>
      <c r="B46" s="18" t="s">
        <v>48</v>
      </c>
      <c r="C46" s="19">
        <v>44979</v>
      </c>
      <c r="D46" s="21">
        <v>1513</v>
      </c>
      <c r="E46" s="27">
        <v>10000</v>
      </c>
      <c r="F46" s="11"/>
      <c r="G46" s="11">
        <f t="shared" si="6"/>
        <v>10000</v>
      </c>
      <c r="H46" s="27">
        <f t="shared" si="7"/>
        <v>1800</v>
      </c>
      <c r="I46" s="11">
        <f t="shared" si="8"/>
        <v>11800</v>
      </c>
      <c r="J46" s="11">
        <f t="shared" si="9"/>
        <v>1000</v>
      </c>
      <c r="K46" s="11"/>
      <c r="L46" s="11"/>
      <c r="M46" s="11"/>
      <c r="N46" s="11"/>
      <c r="O46" s="11">
        <f t="shared" si="5"/>
        <v>1800</v>
      </c>
      <c r="P46" s="27">
        <f t="shared" si="10"/>
        <v>9000</v>
      </c>
      <c r="Q46" s="34"/>
      <c r="R46" s="27"/>
      <c r="S46" s="44"/>
      <c r="T46" s="33"/>
    </row>
    <row r="47" spans="1:20" ht="30" customHeight="1" x14ac:dyDescent="0.3">
      <c r="A47" s="33">
        <v>52423</v>
      </c>
      <c r="B47" s="18" t="s">
        <v>49</v>
      </c>
      <c r="C47" s="19">
        <v>44979</v>
      </c>
      <c r="D47" s="21">
        <v>1515</v>
      </c>
      <c r="E47" s="27">
        <v>10000</v>
      </c>
      <c r="F47" s="11"/>
      <c r="G47" s="11">
        <f t="shared" si="6"/>
        <v>10000</v>
      </c>
      <c r="H47" s="27">
        <f t="shared" si="7"/>
        <v>1800</v>
      </c>
      <c r="I47" s="11">
        <f t="shared" si="8"/>
        <v>11800</v>
      </c>
      <c r="J47" s="11">
        <f t="shared" si="9"/>
        <v>1000</v>
      </c>
      <c r="K47" s="11"/>
      <c r="L47" s="11"/>
      <c r="M47" s="11"/>
      <c r="N47" s="11"/>
      <c r="O47" s="11">
        <f t="shared" si="5"/>
        <v>1800</v>
      </c>
      <c r="P47" s="27">
        <f t="shared" si="10"/>
        <v>9000</v>
      </c>
      <c r="Q47" s="34"/>
      <c r="R47" s="27"/>
      <c r="S47" s="44"/>
      <c r="T47" s="33"/>
    </row>
    <row r="48" spans="1:20" ht="30" customHeight="1" x14ac:dyDescent="0.3">
      <c r="A48" s="33">
        <v>52423</v>
      </c>
      <c r="B48" s="18" t="s">
        <v>50</v>
      </c>
      <c r="C48" s="19">
        <v>45000</v>
      </c>
      <c r="D48" s="21">
        <v>1773</v>
      </c>
      <c r="E48" s="27">
        <v>10000</v>
      </c>
      <c r="F48" s="11"/>
      <c r="G48" s="11">
        <f t="shared" si="6"/>
        <v>10000</v>
      </c>
      <c r="H48" s="27">
        <f t="shared" si="7"/>
        <v>1800</v>
      </c>
      <c r="I48" s="11">
        <f t="shared" si="8"/>
        <v>11800</v>
      </c>
      <c r="J48" s="11">
        <f t="shared" si="9"/>
        <v>1000</v>
      </c>
      <c r="K48" s="11"/>
      <c r="L48" s="11"/>
      <c r="M48" s="11"/>
      <c r="N48" s="11"/>
      <c r="O48" s="11">
        <f t="shared" si="5"/>
        <v>1800</v>
      </c>
      <c r="P48" s="27">
        <f t="shared" si="10"/>
        <v>9000</v>
      </c>
      <c r="Q48" s="34"/>
      <c r="R48" s="27"/>
      <c r="S48" s="44"/>
      <c r="T48" s="33"/>
    </row>
    <row r="49" spans="1:20" ht="30" customHeight="1" x14ac:dyDescent="0.3">
      <c r="A49" s="33">
        <v>52423</v>
      </c>
      <c r="B49" s="18" t="s">
        <v>51</v>
      </c>
      <c r="C49" s="19">
        <v>45000</v>
      </c>
      <c r="D49" s="21">
        <v>1774</v>
      </c>
      <c r="E49" s="27">
        <v>10000</v>
      </c>
      <c r="F49" s="11"/>
      <c r="G49" s="11">
        <f t="shared" si="6"/>
        <v>10000</v>
      </c>
      <c r="H49" s="27">
        <f t="shared" si="7"/>
        <v>1800</v>
      </c>
      <c r="I49" s="11">
        <f t="shared" si="8"/>
        <v>11800</v>
      </c>
      <c r="J49" s="11">
        <f t="shared" si="9"/>
        <v>1000</v>
      </c>
      <c r="K49" s="11"/>
      <c r="L49" s="11"/>
      <c r="M49" s="11"/>
      <c r="N49" s="11"/>
      <c r="O49" s="11">
        <f t="shared" si="5"/>
        <v>1800</v>
      </c>
      <c r="P49" s="27">
        <f t="shared" si="10"/>
        <v>9000</v>
      </c>
      <c r="Q49" s="34"/>
      <c r="R49" s="27"/>
      <c r="S49" s="44"/>
      <c r="T49" s="33"/>
    </row>
    <row r="50" spans="1:20" ht="30" customHeight="1" x14ac:dyDescent="0.3">
      <c r="A50" s="33">
        <v>52423</v>
      </c>
      <c r="B50" s="18" t="s">
        <v>52</v>
      </c>
      <c r="C50" s="19">
        <v>45033</v>
      </c>
      <c r="D50" s="21">
        <v>213</v>
      </c>
      <c r="E50" s="27">
        <v>10000</v>
      </c>
      <c r="F50" s="11"/>
      <c r="G50" s="11">
        <f t="shared" si="6"/>
        <v>10000</v>
      </c>
      <c r="H50" s="27">
        <f t="shared" si="7"/>
        <v>1800</v>
      </c>
      <c r="I50" s="11">
        <f t="shared" si="8"/>
        <v>11800</v>
      </c>
      <c r="J50" s="11">
        <f t="shared" si="9"/>
        <v>1000</v>
      </c>
      <c r="K50" s="11"/>
      <c r="L50" s="11"/>
      <c r="M50" s="11"/>
      <c r="N50" s="11"/>
      <c r="O50" s="11">
        <f t="shared" si="5"/>
        <v>1800</v>
      </c>
      <c r="P50" s="27">
        <f t="shared" si="10"/>
        <v>9000</v>
      </c>
      <c r="Q50" s="34"/>
      <c r="R50" s="27"/>
      <c r="S50" s="44"/>
      <c r="T50" s="33"/>
    </row>
    <row r="51" spans="1:20" ht="30" customHeight="1" x14ac:dyDescent="0.3">
      <c r="A51" s="33">
        <v>52423</v>
      </c>
      <c r="B51" s="18" t="s">
        <v>53</v>
      </c>
      <c r="C51" s="19">
        <v>45033</v>
      </c>
      <c r="D51" s="21">
        <v>214</v>
      </c>
      <c r="E51" s="27">
        <v>10000</v>
      </c>
      <c r="F51" s="11"/>
      <c r="G51" s="11">
        <f t="shared" si="6"/>
        <v>10000</v>
      </c>
      <c r="H51" s="27">
        <f t="shared" si="7"/>
        <v>1800</v>
      </c>
      <c r="I51" s="11">
        <f t="shared" si="8"/>
        <v>11800</v>
      </c>
      <c r="J51" s="11">
        <f t="shared" si="9"/>
        <v>1000</v>
      </c>
      <c r="K51" s="11"/>
      <c r="L51" s="11"/>
      <c r="M51" s="11"/>
      <c r="N51" s="11"/>
      <c r="O51" s="11">
        <f t="shared" si="5"/>
        <v>1800</v>
      </c>
      <c r="P51" s="27">
        <f t="shared" si="10"/>
        <v>9000</v>
      </c>
      <c r="Q51" s="34"/>
      <c r="R51" s="27"/>
      <c r="S51" s="44"/>
      <c r="T51" s="33"/>
    </row>
    <row r="52" spans="1:20" ht="30" customHeight="1" x14ac:dyDescent="0.3">
      <c r="A52" s="33">
        <v>52423</v>
      </c>
      <c r="B52" s="18" t="s">
        <v>54</v>
      </c>
      <c r="C52" s="19">
        <v>45045</v>
      </c>
      <c r="D52" s="21">
        <v>231</v>
      </c>
      <c r="E52" s="27">
        <v>10000</v>
      </c>
      <c r="F52" s="11"/>
      <c r="G52" s="11">
        <f t="shared" si="6"/>
        <v>10000</v>
      </c>
      <c r="H52" s="27">
        <f t="shared" si="7"/>
        <v>1800</v>
      </c>
      <c r="I52" s="11">
        <f t="shared" si="8"/>
        <v>11800</v>
      </c>
      <c r="J52" s="11">
        <f t="shared" si="9"/>
        <v>1000</v>
      </c>
      <c r="K52" s="11"/>
      <c r="L52" s="11"/>
      <c r="M52" s="11"/>
      <c r="N52" s="11"/>
      <c r="O52" s="11">
        <f t="shared" si="5"/>
        <v>1800</v>
      </c>
      <c r="P52" s="27">
        <f t="shared" si="10"/>
        <v>9000</v>
      </c>
      <c r="Q52" s="34"/>
      <c r="R52" s="27"/>
      <c r="S52" s="44"/>
      <c r="T52" s="33"/>
    </row>
    <row r="53" spans="1:20" ht="30" customHeight="1" x14ac:dyDescent="0.3">
      <c r="A53" s="33">
        <v>52423</v>
      </c>
      <c r="B53" s="18" t="s">
        <v>55</v>
      </c>
      <c r="C53" s="19">
        <v>45045</v>
      </c>
      <c r="D53" s="21">
        <v>232</v>
      </c>
      <c r="E53" s="27">
        <v>10000</v>
      </c>
      <c r="F53" s="11"/>
      <c r="G53" s="11">
        <f t="shared" si="6"/>
        <v>10000</v>
      </c>
      <c r="H53" s="27">
        <f t="shared" si="7"/>
        <v>1800</v>
      </c>
      <c r="I53" s="11">
        <f t="shared" si="8"/>
        <v>11800</v>
      </c>
      <c r="J53" s="11">
        <f t="shared" si="9"/>
        <v>1000</v>
      </c>
      <c r="K53" s="11"/>
      <c r="L53" s="11"/>
      <c r="M53" s="11"/>
      <c r="N53" s="11"/>
      <c r="O53" s="11">
        <f t="shared" si="5"/>
        <v>1800</v>
      </c>
      <c r="P53" s="27">
        <f t="shared" si="10"/>
        <v>9000</v>
      </c>
      <c r="Q53" s="34"/>
      <c r="R53" s="27"/>
      <c r="S53" s="44"/>
      <c r="T53" s="33"/>
    </row>
    <row r="54" spans="1:20" ht="30" customHeight="1" x14ac:dyDescent="0.3">
      <c r="A54" s="33">
        <v>52423</v>
      </c>
      <c r="B54" s="18" t="s">
        <v>56</v>
      </c>
      <c r="C54" s="19">
        <v>45045</v>
      </c>
      <c r="D54" s="21">
        <v>233</v>
      </c>
      <c r="E54" s="27">
        <v>10000</v>
      </c>
      <c r="F54" s="11"/>
      <c r="G54" s="11">
        <f t="shared" si="6"/>
        <v>10000</v>
      </c>
      <c r="H54" s="27">
        <f t="shared" si="7"/>
        <v>1800</v>
      </c>
      <c r="I54" s="11">
        <f t="shared" si="8"/>
        <v>11800</v>
      </c>
      <c r="J54" s="11">
        <f t="shared" si="9"/>
        <v>1000</v>
      </c>
      <c r="K54" s="11"/>
      <c r="L54" s="11"/>
      <c r="M54" s="11"/>
      <c r="N54" s="11"/>
      <c r="O54" s="11">
        <f t="shared" si="5"/>
        <v>1800</v>
      </c>
      <c r="P54" s="27">
        <f t="shared" si="10"/>
        <v>9000</v>
      </c>
      <c r="Q54" s="34"/>
      <c r="R54" s="27"/>
      <c r="S54" s="44"/>
      <c r="T54" s="33"/>
    </row>
    <row r="55" spans="1:20" ht="30" customHeight="1" x14ac:dyDescent="0.3">
      <c r="A55" s="33">
        <v>52423</v>
      </c>
      <c r="B55" s="18" t="s">
        <v>57</v>
      </c>
      <c r="C55" s="19">
        <v>45045</v>
      </c>
      <c r="D55" s="21">
        <v>234</v>
      </c>
      <c r="E55" s="27">
        <v>10000</v>
      </c>
      <c r="F55" s="11"/>
      <c r="G55" s="11">
        <f t="shared" si="6"/>
        <v>10000</v>
      </c>
      <c r="H55" s="27">
        <f t="shared" si="7"/>
        <v>1800</v>
      </c>
      <c r="I55" s="11">
        <f t="shared" si="8"/>
        <v>11800</v>
      </c>
      <c r="J55" s="11">
        <f t="shared" si="9"/>
        <v>1000</v>
      </c>
      <c r="K55" s="11"/>
      <c r="L55" s="11"/>
      <c r="M55" s="11"/>
      <c r="N55" s="11"/>
      <c r="O55" s="11">
        <f t="shared" si="5"/>
        <v>1800</v>
      </c>
      <c r="P55" s="27">
        <f t="shared" si="10"/>
        <v>9000</v>
      </c>
      <c r="Q55" s="34"/>
      <c r="R55" s="27"/>
      <c r="S55" s="44"/>
      <c r="T55" s="33"/>
    </row>
    <row r="56" spans="1:20" ht="30" customHeight="1" x14ac:dyDescent="0.3">
      <c r="A56" s="33">
        <v>52423</v>
      </c>
      <c r="B56" s="18" t="s">
        <v>58</v>
      </c>
      <c r="C56" s="19">
        <v>45118</v>
      </c>
      <c r="D56" s="21">
        <v>1232</v>
      </c>
      <c r="E56" s="27">
        <v>10000</v>
      </c>
      <c r="F56" s="11"/>
      <c r="G56" s="11">
        <f t="shared" si="6"/>
        <v>10000</v>
      </c>
      <c r="H56" s="27">
        <f t="shared" si="7"/>
        <v>1800</v>
      </c>
      <c r="I56" s="11">
        <f t="shared" si="8"/>
        <v>11800</v>
      </c>
      <c r="J56" s="11">
        <f t="shared" si="9"/>
        <v>1000</v>
      </c>
      <c r="K56" s="11"/>
      <c r="L56" s="11"/>
      <c r="M56" s="11"/>
      <c r="N56" s="11"/>
      <c r="O56" s="11">
        <f t="shared" si="5"/>
        <v>1800</v>
      </c>
      <c r="P56" s="27">
        <f t="shared" si="10"/>
        <v>9000</v>
      </c>
      <c r="Q56" s="34"/>
      <c r="R56" s="27"/>
      <c r="S56" s="44"/>
      <c r="T56" s="33"/>
    </row>
    <row r="57" spans="1:20" ht="30" customHeight="1" x14ac:dyDescent="0.3">
      <c r="A57" s="33">
        <v>52423</v>
      </c>
      <c r="B57" s="18" t="s">
        <v>59</v>
      </c>
      <c r="C57" s="19">
        <v>45096</v>
      </c>
      <c r="D57" s="21">
        <v>931</v>
      </c>
      <c r="E57" s="27">
        <v>10000</v>
      </c>
      <c r="F57" s="11"/>
      <c r="G57" s="11">
        <f t="shared" si="6"/>
        <v>10000</v>
      </c>
      <c r="H57" s="27">
        <f t="shared" si="7"/>
        <v>1800</v>
      </c>
      <c r="I57" s="11">
        <f t="shared" si="8"/>
        <v>11800</v>
      </c>
      <c r="J57" s="11">
        <f t="shared" si="9"/>
        <v>1000</v>
      </c>
      <c r="K57" s="11"/>
      <c r="L57" s="11"/>
      <c r="M57" s="11"/>
      <c r="N57" s="11"/>
      <c r="O57" s="11">
        <f t="shared" si="5"/>
        <v>1800</v>
      </c>
      <c r="P57" s="27">
        <f t="shared" si="10"/>
        <v>9000</v>
      </c>
      <c r="Q57" s="34"/>
      <c r="R57" s="27"/>
      <c r="S57" s="44"/>
      <c r="T57" s="33"/>
    </row>
    <row r="58" spans="1:20" ht="30" customHeight="1" x14ac:dyDescent="0.3">
      <c r="A58" s="33">
        <v>52423</v>
      </c>
      <c r="B58" s="18" t="s">
        <v>60</v>
      </c>
      <c r="C58" s="19">
        <v>45096</v>
      </c>
      <c r="D58" s="21">
        <v>930</v>
      </c>
      <c r="E58" s="27">
        <v>10000</v>
      </c>
      <c r="F58" s="11"/>
      <c r="G58" s="11">
        <f t="shared" si="6"/>
        <v>10000</v>
      </c>
      <c r="H58" s="27">
        <f t="shared" si="7"/>
        <v>1800</v>
      </c>
      <c r="I58" s="11">
        <f t="shared" si="8"/>
        <v>11800</v>
      </c>
      <c r="J58" s="11">
        <f t="shared" si="9"/>
        <v>1000</v>
      </c>
      <c r="K58" s="11"/>
      <c r="L58" s="11"/>
      <c r="M58" s="11"/>
      <c r="N58" s="11"/>
      <c r="O58" s="11">
        <f t="shared" si="5"/>
        <v>1800</v>
      </c>
      <c r="P58" s="27">
        <f t="shared" si="10"/>
        <v>9000</v>
      </c>
      <c r="Q58" s="34"/>
      <c r="R58" s="27"/>
      <c r="S58" s="44"/>
      <c r="T58" s="33"/>
    </row>
    <row r="59" spans="1:20" ht="30" customHeight="1" x14ac:dyDescent="0.3">
      <c r="A59" s="33">
        <v>52423</v>
      </c>
      <c r="B59" s="18" t="s">
        <v>61</v>
      </c>
      <c r="C59" s="19">
        <v>45096</v>
      </c>
      <c r="D59" s="21">
        <v>929</v>
      </c>
      <c r="E59" s="27">
        <v>10000</v>
      </c>
      <c r="F59" s="11"/>
      <c r="G59" s="11">
        <f t="shared" si="6"/>
        <v>10000</v>
      </c>
      <c r="H59" s="27">
        <f t="shared" si="7"/>
        <v>1800</v>
      </c>
      <c r="I59" s="11">
        <f t="shared" si="8"/>
        <v>11800</v>
      </c>
      <c r="J59" s="11">
        <f t="shared" si="9"/>
        <v>1000</v>
      </c>
      <c r="K59" s="11"/>
      <c r="L59" s="11"/>
      <c r="M59" s="11"/>
      <c r="N59" s="11"/>
      <c r="O59" s="11">
        <f t="shared" si="5"/>
        <v>1800</v>
      </c>
      <c r="P59" s="27">
        <f t="shared" si="10"/>
        <v>9000</v>
      </c>
      <c r="Q59" s="34"/>
      <c r="R59" s="27"/>
      <c r="S59" s="44"/>
      <c r="T59" s="33"/>
    </row>
    <row r="60" spans="1:20" ht="30" customHeight="1" x14ac:dyDescent="0.3">
      <c r="A60" s="33">
        <v>52423</v>
      </c>
      <c r="B60" s="18" t="s">
        <v>62</v>
      </c>
      <c r="C60" s="19">
        <v>45069</v>
      </c>
      <c r="D60" s="21">
        <v>530</v>
      </c>
      <c r="E60" s="27">
        <v>10000</v>
      </c>
      <c r="F60" s="11"/>
      <c r="G60" s="11">
        <f t="shared" si="6"/>
        <v>10000</v>
      </c>
      <c r="H60" s="27">
        <f t="shared" si="7"/>
        <v>1800</v>
      </c>
      <c r="I60" s="11">
        <f t="shared" si="8"/>
        <v>11800</v>
      </c>
      <c r="J60" s="11">
        <f t="shared" si="9"/>
        <v>1000</v>
      </c>
      <c r="K60" s="11"/>
      <c r="L60" s="11"/>
      <c r="M60" s="11"/>
      <c r="N60" s="11"/>
      <c r="O60" s="11">
        <f t="shared" si="5"/>
        <v>1800</v>
      </c>
      <c r="P60" s="27">
        <f t="shared" si="10"/>
        <v>9000</v>
      </c>
      <c r="Q60" s="34"/>
      <c r="R60" s="27"/>
      <c r="S60" s="44"/>
      <c r="T60" s="33"/>
    </row>
    <row r="61" spans="1:20" ht="30" customHeight="1" x14ac:dyDescent="0.3">
      <c r="A61" s="33">
        <v>52423</v>
      </c>
      <c r="B61" s="18" t="s">
        <v>63</v>
      </c>
      <c r="C61" s="19">
        <v>45069</v>
      </c>
      <c r="D61" s="21">
        <v>529</v>
      </c>
      <c r="E61" s="27">
        <v>10000</v>
      </c>
      <c r="F61" s="11"/>
      <c r="G61" s="11">
        <f t="shared" si="6"/>
        <v>10000</v>
      </c>
      <c r="H61" s="27">
        <f t="shared" si="7"/>
        <v>1800</v>
      </c>
      <c r="I61" s="11">
        <f t="shared" si="8"/>
        <v>11800</v>
      </c>
      <c r="J61" s="11">
        <f t="shared" si="9"/>
        <v>1000</v>
      </c>
      <c r="K61" s="11"/>
      <c r="L61" s="11"/>
      <c r="M61" s="11"/>
      <c r="N61" s="11"/>
      <c r="O61" s="11">
        <f t="shared" si="5"/>
        <v>1800</v>
      </c>
      <c r="P61" s="27">
        <f t="shared" si="10"/>
        <v>9000</v>
      </c>
      <c r="Q61" s="34"/>
      <c r="R61" s="27"/>
      <c r="S61" s="44"/>
      <c r="T61" s="33"/>
    </row>
    <row r="62" spans="1:20" ht="30" customHeight="1" x14ac:dyDescent="0.3">
      <c r="A62" s="33">
        <v>52423</v>
      </c>
      <c r="B62" s="18" t="s">
        <v>64</v>
      </c>
      <c r="C62" s="19">
        <v>45069</v>
      </c>
      <c r="D62" s="21">
        <v>528</v>
      </c>
      <c r="E62" s="27">
        <v>10000</v>
      </c>
      <c r="F62" s="11"/>
      <c r="G62" s="11">
        <f t="shared" si="6"/>
        <v>10000</v>
      </c>
      <c r="H62" s="27">
        <f t="shared" si="7"/>
        <v>1800</v>
      </c>
      <c r="I62" s="11">
        <f t="shared" si="8"/>
        <v>11800</v>
      </c>
      <c r="J62" s="11">
        <f t="shared" si="9"/>
        <v>1000</v>
      </c>
      <c r="K62" s="11"/>
      <c r="L62" s="11"/>
      <c r="M62" s="11"/>
      <c r="N62" s="11"/>
      <c r="O62" s="11">
        <f t="shared" si="5"/>
        <v>1800</v>
      </c>
      <c r="P62" s="27">
        <f t="shared" si="10"/>
        <v>9000</v>
      </c>
      <c r="Q62" s="34"/>
      <c r="R62" s="27"/>
      <c r="S62" s="44"/>
      <c r="T62" s="33"/>
    </row>
    <row r="63" spans="1:20" ht="30" customHeight="1" x14ac:dyDescent="0.3">
      <c r="A63" s="33">
        <v>52423</v>
      </c>
      <c r="B63" s="18" t="s">
        <v>65</v>
      </c>
      <c r="C63" s="19">
        <v>45069</v>
      </c>
      <c r="D63" s="21">
        <v>527</v>
      </c>
      <c r="E63" s="27">
        <v>10000</v>
      </c>
      <c r="F63" s="11"/>
      <c r="G63" s="11">
        <f t="shared" si="6"/>
        <v>10000</v>
      </c>
      <c r="H63" s="27">
        <f t="shared" si="7"/>
        <v>1800</v>
      </c>
      <c r="I63" s="11">
        <f t="shared" si="8"/>
        <v>11800</v>
      </c>
      <c r="J63" s="11">
        <f t="shared" si="9"/>
        <v>1000</v>
      </c>
      <c r="K63" s="11"/>
      <c r="L63" s="11"/>
      <c r="M63" s="11"/>
      <c r="N63" s="11"/>
      <c r="O63" s="11">
        <f t="shared" si="5"/>
        <v>1800</v>
      </c>
      <c r="P63" s="27">
        <f t="shared" si="10"/>
        <v>9000</v>
      </c>
      <c r="Q63" s="34"/>
      <c r="R63" s="27"/>
      <c r="S63" s="44"/>
      <c r="T63" s="33"/>
    </row>
    <row r="64" spans="1:20" ht="30" customHeight="1" x14ac:dyDescent="0.3">
      <c r="A64" s="33">
        <v>52423</v>
      </c>
      <c r="B64" s="18" t="s">
        <v>14</v>
      </c>
      <c r="C64" s="19">
        <v>45019</v>
      </c>
      <c r="D64" s="21" t="s">
        <v>86</v>
      </c>
      <c r="E64" s="27">
        <f>SUM(O33:O63)</f>
        <v>55800</v>
      </c>
      <c r="F64" s="11"/>
      <c r="G64" s="11"/>
      <c r="H64" s="27"/>
      <c r="I64" s="11"/>
      <c r="J64" s="11"/>
      <c r="K64" s="11"/>
      <c r="L64" s="11"/>
      <c r="M64" s="11"/>
      <c r="N64" s="11"/>
      <c r="O64" s="11"/>
      <c r="P64" s="27">
        <f>E64</f>
        <v>55800</v>
      </c>
      <c r="Q64" s="34"/>
      <c r="R64" s="27"/>
      <c r="S64" s="44"/>
      <c r="T64" s="33"/>
    </row>
    <row r="65" spans="1:20" ht="30" customHeight="1" x14ac:dyDescent="0.3">
      <c r="A65" s="33">
        <v>52423</v>
      </c>
      <c r="B65" s="18" t="s">
        <v>14</v>
      </c>
      <c r="C65" s="19">
        <v>45649</v>
      </c>
      <c r="D65" s="21" t="s">
        <v>87</v>
      </c>
      <c r="E65" s="27">
        <f>SUM(O17:O32)</f>
        <v>28800</v>
      </c>
      <c r="F65" s="11"/>
      <c r="G65" s="11"/>
      <c r="H65" s="27"/>
      <c r="I65" s="11"/>
      <c r="J65" s="11"/>
      <c r="K65" s="11"/>
      <c r="L65" s="11"/>
      <c r="M65" s="11"/>
      <c r="N65" s="11"/>
      <c r="O65" s="11"/>
      <c r="P65" s="27">
        <f>E65</f>
        <v>28800</v>
      </c>
      <c r="Q65" s="34"/>
      <c r="R65" s="27"/>
      <c r="S65" s="44"/>
      <c r="T65" s="33"/>
    </row>
    <row r="66" spans="1:20" ht="30" customHeight="1" x14ac:dyDescent="0.3">
      <c r="A66" s="33"/>
      <c r="B66" s="18"/>
      <c r="C66" s="19"/>
      <c r="D66" s="21"/>
      <c r="E66" s="27"/>
      <c r="F66" s="11"/>
      <c r="G66" s="11"/>
      <c r="H66" s="27"/>
      <c r="I66" s="11"/>
      <c r="J66" s="11"/>
      <c r="K66" s="11"/>
      <c r="L66" s="11"/>
      <c r="M66" s="11"/>
      <c r="N66" s="11"/>
      <c r="O66" s="11"/>
      <c r="P66" s="27"/>
      <c r="Q66" s="34"/>
      <c r="R66" s="27"/>
      <c r="S66" s="44"/>
      <c r="T66" s="33"/>
    </row>
    <row r="67" spans="1:20" ht="30" customHeight="1" x14ac:dyDescent="0.3">
      <c r="A67" s="28"/>
      <c r="B67" s="29"/>
      <c r="C67" s="29"/>
      <c r="D67" s="29"/>
      <c r="E67" s="30">
        <f t="shared" ref="E67:P67" si="11">SUM(E8:E66)</f>
        <v>644600</v>
      </c>
      <c r="F67" s="30">
        <f t="shared" si="11"/>
        <v>0</v>
      </c>
      <c r="G67" s="30">
        <f t="shared" si="11"/>
        <v>560000</v>
      </c>
      <c r="H67" s="30">
        <f t="shared" si="11"/>
        <v>100800</v>
      </c>
      <c r="I67" s="30">
        <f t="shared" si="11"/>
        <v>660800</v>
      </c>
      <c r="J67" s="30">
        <f t="shared" si="11"/>
        <v>56000</v>
      </c>
      <c r="K67" s="30">
        <f t="shared" si="11"/>
        <v>0</v>
      </c>
      <c r="L67" s="30">
        <f t="shared" si="11"/>
        <v>0</v>
      </c>
      <c r="M67" s="30">
        <f t="shared" si="11"/>
        <v>0</v>
      </c>
      <c r="N67" s="30">
        <f t="shared" si="11"/>
        <v>0</v>
      </c>
      <c r="O67" s="30">
        <f t="shared" si="11"/>
        <v>84600</v>
      </c>
      <c r="P67" s="30">
        <f t="shared" si="11"/>
        <v>604800</v>
      </c>
      <c r="Q67" s="31"/>
      <c r="R67" s="32">
        <f>SUM(R8:R66)</f>
        <v>576000</v>
      </c>
      <c r="S67" s="45"/>
      <c r="T67" s="33"/>
    </row>
    <row r="68" spans="1:20" ht="30" customHeight="1" x14ac:dyDescent="0.3">
      <c r="A68" s="10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2"/>
      <c r="Q68" s="9"/>
      <c r="R68" s="10"/>
      <c r="S68" s="42"/>
      <c r="T68" s="33"/>
    </row>
    <row r="69" spans="1:20" ht="30" customHeight="1" thickBot="1" x14ac:dyDescent="0.35">
      <c r="A69" s="14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5"/>
      <c r="Q69" s="26"/>
      <c r="R69" s="24">
        <f>P67-R67</f>
        <v>28800</v>
      </c>
      <c r="S69" s="46"/>
      <c r="T69" s="33"/>
    </row>
    <row r="70" spans="1:20" ht="30" customHeight="1" thickBot="1" x14ac:dyDescent="0.3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</row>
    <row r="71" spans="1:20" ht="30" customHeight="1" thickBot="1" x14ac:dyDescent="0.35">
      <c r="N71" s="50">
        <f>D3</f>
        <v>0</v>
      </c>
      <c r="O71" s="50"/>
      <c r="P71" s="50"/>
    </row>
    <row r="72" spans="1:20" ht="30" customHeight="1" thickBot="1" x14ac:dyDescent="0.35">
      <c r="N72" s="51" t="s">
        <v>16</v>
      </c>
      <c r="O72" s="51"/>
      <c r="P72" s="51"/>
    </row>
    <row r="73" spans="1:20" ht="30" customHeight="1" thickBot="1" x14ac:dyDescent="0.35">
      <c r="N73" s="51" t="s">
        <v>4</v>
      </c>
      <c r="O73" s="51"/>
      <c r="P73" s="47">
        <f>R69</f>
        <v>28800</v>
      </c>
    </row>
  </sheetData>
  <mergeCells count="3">
    <mergeCell ref="N71:P71"/>
    <mergeCell ref="N72:P72"/>
    <mergeCell ref="N73:O7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2025-06-04T05:55:37Z</dcterms:modified>
</cp:coreProperties>
</file>