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Swapnil\Amit Kumar COntractor &amp; Supplier\"/>
    </mc:Choice>
  </mc:AlternateContent>
  <xr:revisionPtr revIDLastSave="0" documentId="13_ncr:1_{7462417A-DCB3-4157-B304-3890B3D39128}" xr6:coauthVersionLast="47" xr6:coauthVersionMax="47" xr10:uidLastSave="{00000000-0000-0000-0000-000000000000}"/>
  <bookViews>
    <workbookView xWindow="-105" yWindow="0" windowWidth="14610" windowHeight="15585" xr2:uid="{00000000-000D-0000-FFFF-FFFF00000000}"/>
  </bookViews>
  <sheets>
    <sheet name="Combined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8" i="1" l="1"/>
  <c r="H8" i="1" l="1"/>
  <c r="I8" i="1"/>
  <c r="J8" i="1"/>
  <c r="K8" i="1"/>
  <c r="M8" i="1"/>
  <c r="L8" i="1"/>
  <c r="N8" i="1"/>
  <c r="E9" i="1" l="1"/>
  <c r="P9" i="1" s="1"/>
  <c r="L17" i="1"/>
  <c r="P8" i="1"/>
  <c r="L19" i="1" l="1"/>
</calcChain>
</file>

<file path=xl/sharedStrings.xml><?xml version="1.0" encoding="utf-8"?>
<sst xmlns="http://schemas.openxmlformats.org/spreadsheetml/2006/main" count="32" uniqueCount="31">
  <si>
    <t>Amount</t>
  </si>
  <si>
    <t>PAYMENT NOTE No.</t>
  </si>
  <si>
    <t>UTR</t>
  </si>
  <si>
    <t>07-06-2024 NEFT/AXISP00507505917/RIUP24/0560/AMIT KUMAR CONTRAC/IDIB000M779 200000.00</t>
  </si>
  <si>
    <t>06-07-2024 NEFT/AXISP00516321910/RIUP24/0917/AMIT KUMAR CONTRAC/IDIB000M779 95473.00</t>
  </si>
  <si>
    <t>06-07-2024 NEFT/AXISP00516321896/RIUP24/0918/AMIT KUMAR CONTRAC/IDIB000M779 192499.00</t>
  </si>
  <si>
    <t>Subcontractor:</t>
  </si>
  <si>
    <t>State:</t>
  </si>
  <si>
    <t>Uttar Pradesh</t>
  </si>
  <si>
    <t>District:</t>
  </si>
  <si>
    <t>Muzaffarnagar</t>
  </si>
  <si>
    <t>Block:</t>
  </si>
  <si>
    <t>Amit Kumar Ctr and Supplier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</si>
  <si>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</si>
  <si>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</si>
  <si>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</si>
  <si>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</si>
  <si>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</si>
  <si>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</si>
  <si>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</si>
  <si>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</si>
  <si>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</si>
  <si>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</si>
  <si>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</si>
  <si>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</si>
  <si>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</si>
  <si>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Amount For Material</t>
  </si>
  <si>
    <t>Final_Amount</t>
  </si>
  <si>
    <t>Total_Amount</t>
  </si>
  <si>
    <t>Atali - Baghra Village Pipeline &amp; RR Work</t>
  </si>
  <si>
    <t>GST Release Note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</si>
</sst>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18"/>
      <color theme="1"/>
      <name val="Comic Sans MS"/>
      <family val="4"/>
    </font>
    <font>
      <sz val="9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4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14" fontId="0" fillId="2" borderId="0" xfId="0" applyNumberFormat="1" applyFill="1" applyAlignment="1">
      <alignment vertical="center"/>
    </xf>
    <xf numFmtId="43" fontId="5" fillId="2" borderId="9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5" fillId="2" borderId="11" xfId="1" applyNumberFormat="1" applyFont="1" applyFill="1" applyBorder="1" applyAlignment="1">
      <alignment vertical="center"/>
    </xf>
    <xf numFmtId="43" fontId="5" fillId="2" borderId="10" xfId="1" applyNumberFormat="1" applyFont="1" applyFill="1" applyBorder="1" applyAlignment="1">
      <alignment vertical="center"/>
    </xf>
    <xf numFmtId="14" fontId="3" fillId="2" borderId="2" xfId="1" applyNumberFormat="1" applyFont="1" applyFill="1" applyBorder="1" applyAlignment="1">
      <alignment vertical="center"/>
    </xf>
    <xf numFmtId="0" fontId="0" fillId="0" borderId="5" xfId="0" applyBorder="1" applyAlignment="1">
      <alignment vertical="center"/>
    </xf>
    <xf numFmtId="14" fontId="3" fillId="2" borderId="11" xfId="1" applyNumberFormat="1" applyFont="1" applyFill="1" applyBorder="1" applyAlignment="1">
      <alignment vertical="center"/>
    </xf>
    <xf numFmtId="43" fontId="7" fillId="2" borderId="0" xfId="1" applyNumberFormat="1" applyFont="1" applyFill="1" applyBorder="1" applyAlignment="1">
      <alignment horizontal="center" vertical="center"/>
    </xf>
    <xf numFmtId="43" fontId="3" fillId="2" borderId="2" xfId="0" applyNumberFormat="1" applyFont="1" applyFill="1" applyBorder="1" applyAlignment="1">
      <alignment horizontal="center" vertical="center" wrapText="1"/>
    </xf>
    <xf numFmtId="43" fontId="3" fillId="2" borderId="5" xfId="0" applyNumberFormat="1" applyFont="1" applyFill="1" applyBorder="1" applyAlignment="1">
      <alignment horizontal="center" vertical="center" wrapText="1"/>
    </xf>
    <xf numFmtId="9" fontId="3" fillId="2" borderId="2" xfId="1" applyNumberFormat="1" applyFont="1" applyFill="1" applyBorder="1" applyAlignment="1">
      <alignment vertical="center"/>
    </xf>
    <xf numFmtId="43" fontId="3" fillId="4" borderId="2" xfId="1" applyNumberFormat="1" applyFont="1" applyFill="1" applyBorder="1" applyAlignment="1">
      <alignment vertical="center"/>
    </xf>
    <xf numFmtId="14" fontId="3" fillId="4" borderId="2" xfId="1" applyNumberFormat="1" applyFont="1" applyFill="1" applyBorder="1" applyAlignment="1">
      <alignment vertical="center"/>
    </xf>
    <xf numFmtId="9" fontId="3" fillId="4" borderId="2" xfId="1" applyNumberFormat="1" applyFont="1" applyFill="1" applyBorder="1" applyAlignment="1">
      <alignment vertical="center"/>
    </xf>
    <xf numFmtId="0" fontId="5" fillId="2" borderId="10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/>
    </xf>
    <xf numFmtId="0" fontId="0" fillId="4" borderId="7" xfId="0" applyFill="1" applyBorder="1" applyAlignment="1">
      <alignment vertical="center"/>
    </xf>
    <xf numFmtId="14" fontId="3" fillId="2" borderId="3" xfId="1" applyNumberFormat="1" applyFont="1" applyFill="1" applyBorder="1" applyAlignment="1">
      <alignment vertical="center"/>
    </xf>
    <xf numFmtId="43" fontId="3" fillId="4" borderId="5" xfId="1" applyNumberFormat="1" applyFont="1" applyFill="1" applyBorder="1" applyAlignment="1">
      <alignment vertical="center"/>
    </xf>
    <xf numFmtId="0" fontId="5" fillId="2" borderId="1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43" fontId="3" fillId="2" borderId="13" xfId="1" applyNumberFormat="1" applyFont="1" applyFill="1" applyBorder="1" applyAlignment="1">
      <alignment vertical="center"/>
    </xf>
    <xf numFmtId="0" fontId="5" fillId="2" borderId="9" xfId="0" applyFont="1" applyFill="1" applyBorder="1" applyAlignment="1">
      <alignment horizontal="center" vertical="center" wrapText="1"/>
    </xf>
    <xf numFmtId="43" fontId="3" fillId="4" borderId="7" xfId="1" applyNumberFormat="1" applyFont="1" applyFill="1" applyBorder="1" applyAlignment="1">
      <alignment vertical="center"/>
    </xf>
    <xf numFmtId="43" fontId="5" fillId="2" borderId="8" xfId="1" applyNumberFormat="1" applyFont="1" applyFill="1" applyBorder="1" applyAlignment="1">
      <alignment vertical="center"/>
    </xf>
    <xf numFmtId="43" fontId="5" fillId="2" borderId="12" xfId="1" applyNumberFormat="1" applyFont="1" applyFill="1" applyBorder="1" applyAlignment="1">
      <alignment vertical="center"/>
    </xf>
    <xf numFmtId="43" fontId="8" fillId="3" borderId="5" xfId="0" applyNumberFormat="1" applyFont="1" applyFill="1" applyBorder="1" applyAlignment="1">
      <alignment horizontal="center" vertical="center" wrapText="1"/>
    </xf>
    <xf numFmtId="43" fontId="8" fillId="3" borderId="2" xfId="1" applyNumberFormat="1" applyFont="1" applyFill="1" applyBorder="1" applyAlignment="1">
      <alignment vertical="center"/>
    </xf>
    <xf numFmtId="14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1" applyNumberFormat="1" applyFont="1" applyFill="1" applyBorder="1" applyAlignment="1">
      <alignment horizontal="center" vertical="center"/>
    </xf>
    <xf numFmtId="0" fontId="3" fillId="4" borderId="2" xfId="1" applyNumberFormat="1" applyFont="1" applyFill="1" applyBorder="1" applyAlignment="1">
      <alignment horizontal="center" vertical="center"/>
    </xf>
    <xf numFmtId="0" fontId="3" fillId="2" borderId="11" xfId="1" applyNumberFormat="1" applyFont="1" applyFill="1" applyBorder="1" applyAlignment="1">
      <alignment horizontal="center" vertical="center"/>
    </xf>
    <xf numFmtId="0" fontId="3" fillId="2" borderId="3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43" fontId="3" fillId="4" borderId="2" xfId="1" applyNumberFormat="1" applyFont="1" applyFill="1" applyBorder="1" applyAlignment="1">
      <alignment horizontal="center" vertical="center"/>
    </xf>
    <xf numFmtId="43" fontId="3" fillId="2" borderId="11" xfId="1" applyNumberFormat="1" applyFont="1" applyFill="1" applyBorder="1" applyAlignment="1">
      <alignment horizontal="center" vertical="center"/>
    </xf>
    <xf numFmtId="43" fontId="3" fillId="2" borderId="3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Border="1" applyAlignment="1">
      <alignment horizontal="center" vertical="center"/>
    </xf>
    <xf numFmtId="43" fontId="0" fillId="2" borderId="0" xfId="1" applyNumberFormat="1" applyFont="1" applyFill="1" applyAlignment="1">
      <alignment horizontal="center" vertical="center"/>
    </xf>
    <xf numFmtId="43" fontId="5" fillId="2" borderId="3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14" xfId="0" applyFont="1" applyFill="1" applyBorder="1" applyAlignment="1">
      <alignment vertical="center"/>
    </xf>
    <xf numFmtId="0" fontId="6" fillId="2" borderId="14" xfId="0" applyFont="1" applyFill="1" applyBorder="1" applyAlignment="1">
      <alignment horizontal="center" vertical="center" wrapText="1"/>
    </xf>
    <xf numFmtId="14" fontId="6" fillId="2" borderId="14" xfId="0" applyNumberFormat="1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164" fontId="9" fillId="2" borderId="14" xfId="1" applyFont="1" applyFill="1" applyBorder="1" applyAlignment="1">
      <alignment horizontal="center" vertical="center"/>
    </xf>
    <xf numFmtId="164" fontId="6" fillId="2" borderId="14" xfId="1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9"/>
  <sheetViews>
    <sheetView tabSelected="1" zoomScale="85" zoomScaleNormal="85" workbookViewId="0">
      <selection activeCell="A9" sqref="A9:A10"/>
    </sheetView>
  </sheetViews>
  <sheetFormatPr defaultColWidth="9" defaultRowHeight="24.95" customHeight="1" x14ac:dyDescent="0.25"/>
  <cols>
    <col min="1" max="1" width="9" style="2"/>
    <col min="2" max="2" width="30" style="2" customWidth="1"/>
    <col min="3" max="3" width="13.42578125" style="16" bestFit="1" customWidth="1"/>
    <col min="4" max="4" width="11.5703125" style="49" bestFit="1" customWidth="1"/>
    <col min="5" max="5" width="13.28515625" style="49" bestFit="1" customWidth="1"/>
    <col min="6" max="7" width="13.28515625" style="2" customWidth="1"/>
    <col min="8" max="8" width="14.7109375" style="15" customWidth="1"/>
    <col min="9" max="9" width="12.85546875" style="62" bestFit="1" customWidth="1"/>
    <col min="10" max="10" width="9.7109375" style="2" bestFit="1" customWidth="1"/>
    <col min="11" max="11" width="11.42578125" style="2" customWidth="1"/>
    <col min="12" max="12" width="17.28515625" style="2" customWidth="1"/>
    <col min="13" max="13" width="13.140625" style="2" bestFit="1" customWidth="1"/>
    <col min="14" max="16" width="14.85546875" style="2" customWidth="1"/>
    <col min="17" max="17" width="10.5703125" style="2" bestFit="1" customWidth="1"/>
    <col min="18" max="18" width="21.7109375" style="2" bestFit="1" customWidth="1"/>
    <col min="19" max="19" width="15" style="2" bestFit="1" customWidth="1"/>
    <col min="20" max="20" width="84.140625" style="2" bestFit="1" customWidth="1"/>
    <col min="21" max="16384" width="9" style="2"/>
  </cols>
  <sheetData>
    <row r="1" spans="1:20" ht="24.95" customHeight="1" x14ac:dyDescent="0.25">
      <c r="A1" s="65" t="s">
        <v>6</v>
      </c>
      <c r="B1" s="66" t="s">
        <v>12</v>
      </c>
      <c r="C1"/>
      <c r="E1" s="56"/>
      <c r="F1" s="3"/>
      <c r="G1" s="3"/>
      <c r="H1" s="4"/>
      <c r="I1" s="61"/>
    </row>
    <row r="2" spans="1:20" ht="24.95" customHeight="1" x14ac:dyDescent="0.25">
      <c r="A2" s="65" t="s">
        <v>7</v>
      </c>
      <c r="B2" t="s">
        <v>8</v>
      </c>
      <c r="C2" s="2"/>
      <c r="D2" s="50"/>
      <c r="G2" s="5"/>
      <c r="I2" s="26"/>
      <c r="J2" s="6"/>
      <c r="K2" s="6"/>
      <c r="L2" s="6"/>
      <c r="M2" s="6"/>
      <c r="N2" s="6"/>
      <c r="O2" s="6"/>
      <c r="P2" s="6"/>
      <c r="Q2" s="6"/>
      <c r="R2" s="6"/>
    </row>
    <row r="3" spans="1:20" ht="24.95" customHeight="1" thickBot="1" x14ac:dyDescent="0.3">
      <c r="A3" s="65" t="s">
        <v>9</v>
      </c>
      <c r="B3" t="s">
        <v>10</v>
      </c>
      <c r="C3" s="2"/>
      <c r="D3" s="50"/>
      <c r="G3" s="5"/>
      <c r="I3" s="26"/>
      <c r="J3" s="6"/>
      <c r="K3" s="6"/>
      <c r="L3" s="6"/>
      <c r="M3" s="6"/>
      <c r="N3" s="6"/>
      <c r="O3" s="6"/>
      <c r="P3" s="6"/>
      <c r="Q3" s="6"/>
      <c r="R3" s="6"/>
    </row>
    <row r="4" spans="1:20" ht="24.95" customHeight="1" thickBot="1" x14ac:dyDescent="0.3">
      <c r="A4" s="65" t="s">
        <v>11</v>
      </c>
      <c r="B4" t="s">
        <v>10</v>
      </c>
      <c r="C4" s="2"/>
      <c r="D4" s="51"/>
      <c r="E4" s="51"/>
      <c r="F4" s="6"/>
      <c r="G4" s="6"/>
      <c r="H4" s="7"/>
      <c r="I4" s="5"/>
      <c r="J4" s="6"/>
      <c r="K4" s="6"/>
      <c r="L4" s="6"/>
      <c r="M4" s="6"/>
      <c r="Q4" s="16"/>
      <c r="R4" s="6"/>
      <c r="S4" s="8"/>
      <c r="T4" s="8"/>
    </row>
    <row r="5" spans="1:20" ht="24.95" customHeight="1" x14ac:dyDescent="0.25">
      <c r="A5" s="67" t="s">
        <v>13</v>
      </c>
      <c r="B5" s="68" t="s">
        <v>14</v>
      </c>
      <c r="C5" s="69" t="s">
        <v>15</v>
      </c>
      <c r="D5" s="70" t="s">
        <v>16</v>
      </c>
      <c r="E5" s="68" t="s">
        <v>17</v>
      </c>
      <c r="F5" s="68" t="s">
        <v>18</v>
      </c>
      <c r="G5" s="70" t="s">
        <v>19</v>
      </c>
      <c r="H5" s="71" t="s">
        <v>20</v>
      </c>
      <c r="I5" s="72" t="s">
        <v>0</v>
      </c>
      <c r="J5" s="68" t="s">
        <v>21</v>
      </c>
      <c r="K5" s="68" t="s">
        <v>22</v>
      </c>
      <c r="L5" s="68" t="s">
        <v>23</v>
      </c>
      <c r="M5" s="68" t="s">
        <v>24</v>
      </c>
      <c r="N5" s="68" t="s">
        <v>25</v>
      </c>
      <c r="O5" s="73" t="s">
        <v>26</v>
      </c>
      <c r="P5" s="68" t="s">
        <v>27</v>
      </c>
      <c r="Q5" s="38"/>
      <c r="R5" s="41" t="s">
        <v>1</v>
      </c>
      <c r="S5" s="68" t="s">
        <v>28</v>
      </c>
      <c r="T5" s="33" t="s">
        <v>2</v>
      </c>
    </row>
    <row r="6" spans="1:20" ht="24.95" customHeight="1" x14ac:dyDescent="0.25">
      <c r="A6" s="34"/>
      <c r="B6" s="10"/>
      <c r="C6" s="23"/>
      <c r="D6" s="52"/>
      <c r="E6" s="57"/>
      <c r="F6" s="10"/>
      <c r="G6" s="10"/>
      <c r="H6" s="29">
        <v>0.18</v>
      </c>
      <c r="I6" s="57"/>
      <c r="J6" s="29">
        <v>0.01</v>
      </c>
      <c r="K6" s="29">
        <v>0.05</v>
      </c>
      <c r="L6" s="29">
        <v>0.1</v>
      </c>
      <c r="M6" s="29">
        <v>0.1</v>
      </c>
      <c r="N6" s="29">
        <v>0.18</v>
      </c>
      <c r="O6" s="29"/>
      <c r="P6" s="11"/>
      <c r="Q6" s="1"/>
      <c r="R6" s="9"/>
      <c r="S6" s="10"/>
      <c r="T6" s="11"/>
    </row>
    <row r="7" spans="1:20" ht="24.95" customHeight="1" x14ac:dyDescent="0.25">
      <c r="B7" s="30"/>
      <c r="C7" s="31"/>
      <c r="D7" s="53"/>
      <c r="E7" s="58"/>
      <c r="F7" s="30"/>
      <c r="G7" s="30"/>
      <c r="H7" s="32"/>
      <c r="I7" s="58"/>
      <c r="J7" s="32"/>
      <c r="K7" s="32"/>
      <c r="L7" s="32"/>
      <c r="M7" s="32"/>
      <c r="N7" s="32"/>
      <c r="O7" s="32"/>
      <c r="P7" s="37"/>
      <c r="Q7" s="39">
        <v>53361</v>
      </c>
      <c r="R7" s="42"/>
      <c r="S7" s="30"/>
      <c r="T7" s="37"/>
    </row>
    <row r="8" spans="1:20" ht="24.95" customHeight="1" x14ac:dyDescent="0.25">
      <c r="A8" s="35">
        <v>63296</v>
      </c>
      <c r="B8" s="27" t="s">
        <v>29</v>
      </c>
      <c r="C8" s="47">
        <v>45386</v>
      </c>
      <c r="D8" s="48">
        <v>1</v>
      </c>
      <c r="E8" s="27">
        <v>547903</v>
      </c>
      <c r="F8" s="27">
        <v>17500</v>
      </c>
      <c r="G8" s="27">
        <f>E8-F8</f>
        <v>530403</v>
      </c>
      <c r="H8" s="27">
        <f>G8*18%</f>
        <v>95472.54</v>
      </c>
      <c r="I8" s="27">
        <f>G8+H8</f>
        <v>625875.54</v>
      </c>
      <c r="J8" s="27">
        <f>G8*1%</f>
        <v>5304.03</v>
      </c>
      <c r="K8" s="27">
        <f>G8*5%</f>
        <v>26520.15</v>
      </c>
      <c r="L8" s="27">
        <f>G8*10%</f>
        <v>53040.3</v>
      </c>
      <c r="M8" s="27">
        <f>G8*10%</f>
        <v>53040.3</v>
      </c>
      <c r="N8" s="27">
        <f>H8</f>
        <v>95472.54</v>
      </c>
      <c r="O8" s="27"/>
      <c r="P8" s="45">
        <f>I8-SUM(J8:O8)</f>
        <v>392498.22000000003</v>
      </c>
      <c r="Q8" s="1"/>
      <c r="R8" s="9"/>
      <c r="S8" s="46">
        <v>200000</v>
      </c>
      <c r="T8" s="11" t="s">
        <v>3</v>
      </c>
    </row>
    <row r="9" spans="1:20" ht="24.95" customHeight="1" x14ac:dyDescent="0.25">
      <c r="A9" s="35">
        <v>63296</v>
      </c>
      <c r="B9" s="27" t="s">
        <v>30</v>
      </c>
      <c r="C9" s="27"/>
      <c r="D9" s="48">
        <v>1</v>
      </c>
      <c r="E9" s="27">
        <f>N8</f>
        <v>95472.54</v>
      </c>
      <c r="F9" s="27"/>
      <c r="G9" s="27"/>
      <c r="H9" s="27"/>
      <c r="I9" s="27"/>
      <c r="J9" s="27"/>
      <c r="K9" s="27"/>
      <c r="L9" s="27"/>
      <c r="M9" s="27"/>
      <c r="N9" s="27"/>
      <c r="O9" s="27"/>
      <c r="P9" s="28">
        <f>E9</f>
        <v>95472.54</v>
      </c>
      <c r="Q9" s="1"/>
      <c r="R9" s="9"/>
      <c r="S9" s="10">
        <v>95473</v>
      </c>
      <c r="T9" s="11" t="s">
        <v>4</v>
      </c>
    </row>
    <row r="10" spans="1:20" ht="24.95" customHeight="1" x14ac:dyDescent="0.25">
      <c r="A10" s="35">
        <v>63296</v>
      </c>
      <c r="B10" s="27"/>
      <c r="C10" s="27"/>
      <c r="D10" s="48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8"/>
      <c r="Q10" s="1"/>
      <c r="R10" s="9"/>
      <c r="S10" s="10">
        <v>192499</v>
      </c>
      <c r="T10" s="11" t="s">
        <v>5</v>
      </c>
    </row>
    <row r="11" spans="1:20" ht="24.95" customHeight="1" thickBot="1" x14ac:dyDescent="0.3">
      <c r="A11" s="34"/>
      <c r="B11" s="27"/>
      <c r="C11" s="27"/>
      <c r="D11" s="48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8"/>
      <c r="Q11" s="1"/>
      <c r="R11" s="9"/>
      <c r="S11" s="10"/>
      <c r="T11" s="24"/>
    </row>
    <row r="12" spans="1:20" ht="24.95" customHeight="1" x14ac:dyDescent="0.25">
      <c r="A12" s="19"/>
      <c r="B12" s="20"/>
      <c r="C12" s="25"/>
      <c r="D12" s="54"/>
      <c r="E12" s="59"/>
      <c r="F12" s="20"/>
      <c r="G12" s="20"/>
      <c r="H12" s="20"/>
      <c r="I12" s="59"/>
      <c r="J12" s="20"/>
      <c r="K12" s="21"/>
      <c r="L12" s="21"/>
      <c r="M12" s="21"/>
      <c r="N12" s="21"/>
      <c r="O12" s="21"/>
      <c r="P12" s="22"/>
      <c r="Q12" s="44"/>
      <c r="R12" s="17"/>
      <c r="S12" s="21"/>
      <c r="T12" s="18"/>
    </row>
    <row r="13" spans="1:20" ht="24.95" customHeight="1" thickBot="1" x14ac:dyDescent="0.3">
      <c r="A13" s="13"/>
      <c r="B13" s="12"/>
      <c r="C13" s="36"/>
      <c r="D13" s="55"/>
      <c r="E13" s="60"/>
      <c r="F13" s="12"/>
      <c r="G13" s="12"/>
      <c r="H13" s="12"/>
      <c r="I13" s="60"/>
      <c r="J13" s="12"/>
      <c r="K13" s="12"/>
      <c r="L13" s="12"/>
      <c r="M13" s="12"/>
      <c r="N13" s="12"/>
      <c r="O13" s="12"/>
      <c r="P13" s="14"/>
      <c r="Q13" s="40"/>
      <c r="R13" s="43"/>
      <c r="S13" s="63"/>
      <c r="T13" s="14"/>
    </row>
    <row r="17" spans="12:12" ht="24.95" customHeight="1" x14ac:dyDescent="0.25">
      <c r="L17" s="64">
        <f>K12+L12+M12</f>
        <v>0</v>
      </c>
    </row>
    <row r="19" spans="12:12" ht="24.95" customHeight="1" x14ac:dyDescent="0.25">
      <c r="L19" s="64">
        <f>S13</f>
        <v>0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Combined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Swapnil Dahiphale</cp:lastModifiedBy>
  <cp:lastPrinted>2022-06-10T14:20:18Z</cp:lastPrinted>
  <dcterms:created xsi:type="dcterms:W3CDTF">2022-06-10T14:11:52Z</dcterms:created>
  <dcterms:modified xsi:type="dcterms:W3CDTF">2025-05-27T09:25:20Z</dcterms:modified>
</cp:coreProperties>
</file>