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Vinod Kumar\"/>
    </mc:Choice>
  </mc:AlternateContent>
  <xr:revisionPtr revIDLastSave="0" documentId="13_ncr:1_{E5005D2E-5C14-4FC3-B1E5-839885F586FB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7" i="1" l="1"/>
  <c r="L28" i="1" s="1"/>
  <c r="O17" i="1"/>
  <c r="L27" i="1"/>
  <c r="G8" i="1"/>
  <c r="I8" i="1" l="1"/>
  <c r="L8" i="1"/>
  <c r="L17" i="1" s="1"/>
  <c r="M8" i="1"/>
  <c r="M17" i="1" s="1"/>
  <c r="K8" i="1"/>
  <c r="K17" i="1" s="1"/>
  <c r="L25" i="1" s="1"/>
  <c r="J8" i="1"/>
  <c r="U17" i="1" l="1"/>
  <c r="P8" i="1" l="1"/>
  <c r="P17" i="1" l="1"/>
  <c r="U19" i="1" s="1"/>
  <c r="L26" i="1" s="1"/>
</calcChain>
</file>

<file path=xl/sharedStrings.xml><?xml version="1.0" encoding="utf-8"?>
<sst xmlns="http://schemas.openxmlformats.org/spreadsheetml/2006/main" count="41" uniqueCount="39">
  <si>
    <t>Amount</t>
  </si>
  <si>
    <t>PAYMENT NOTE No.</t>
  </si>
  <si>
    <t>UTR</t>
  </si>
  <si>
    <t>Pipe Laying work</t>
  </si>
  <si>
    <t>Total Paid Amount Rs. -</t>
  </si>
  <si>
    <t>Balance Payable Amount Rs. -</t>
  </si>
  <si>
    <t>Hold the Amount because the Qty. is more then the DPR</t>
  </si>
  <si>
    <t xml:space="preserve">Jalalpur Village Pipe laying  &amp; Road Restoration work </t>
  </si>
  <si>
    <t>Vinod Kumar</t>
  </si>
  <si>
    <t>03-11-2023 NEFT/AXISP00440177022/RIUP23/3019/VINOD KUMAR/PUNB0302300 ₹ 1,10,336.00</t>
  </si>
  <si>
    <t>14-12-2023 NEFT/AXISP00452866513/RIUP23/3721/VINOD KUMAR/PUNB0302300 19600.00</t>
  </si>
  <si>
    <t>Girija Joshi - 23.7.24</t>
  </si>
  <si>
    <t xml:space="preserve">Total Hold </t>
  </si>
  <si>
    <t>Advance / Surplus</t>
  </si>
  <si>
    <t>Extra Hold</t>
  </si>
  <si>
    <t>GST Remaining</t>
  </si>
  <si>
    <t>Payment_Amount</t>
  </si>
  <si>
    <t>TDS_Payment_Amount</t>
  </si>
  <si>
    <t>Total_Amount</t>
  </si>
  <si>
    <t>Final_Amount</t>
  </si>
  <si>
    <t>GST_SD_Amount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</si>
  <si>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</si>
  <si>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</si>
  <si>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</si>
  <si>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</si>
  <si>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</si>
  <si>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</si>
  <si>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</si>
  <si>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</si>
  <si>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</si>
  <si>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</si>
  <si>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</si>
  <si>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</si>
  <si>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Subcontractor:</t>
  </si>
  <si>
    <t>State:</t>
  </si>
  <si>
    <t>Uttar Pradesh</t>
  </si>
  <si>
    <t>District:</t>
  </si>
  <si>
    <t>Shamli</t>
  </si>
  <si>
    <t>Block: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</si>
</sst>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48">
    <xf numFmtId="0" fontId="0" fillId="0" borderId="0" xfId="0"/>
    <xf numFmtId="15" fontId="3" fillId="2" borderId="5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64" fontId="3" fillId="3" borderId="3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quotePrefix="1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164" fontId="5" fillId="2" borderId="6" xfId="1" applyNumberFormat="1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5" fillId="3" borderId="3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164" fontId="3" fillId="2" borderId="7" xfId="1" applyNumberFormat="1" applyFont="1" applyFill="1" applyBorder="1" applyAlignment="1">
      <alignment horizontal="right" vertical="center"/>
    </xf>
    <xf numFmtId="0" fontId="5" fillId="2" borderId="7" xfId="0" applyFont="1" applyFill="1" applyBorder="1" applyAlignment="1">
      <alignment horizontal="center" vertical="center" wrapText="1"/>
    </xf>
    <xf numFmtId="164" fontId="3" fillId="2" borderId="8" xfId="1" applyNumberFormat="1" applyFont="1" applyFill="1" applyBorder="1" applyAlignment="1">
      <alignment vertical="center"/>
    </xf>
    <xf numFmtId="164" fontId="5" fillId="2" borderId="8" xfId="1" applyNumberFormat="1" applyFont="1" applyFill="1" applyBorder="1" applyAlignment="1">
      <alignment vertical="center"/>
    </xf>
    <xf numFmtId="0" fontId="7" fillId="2" borderId="4" xfId="0" applyFont="1" applyFill="1" applyBorder="1" applyAlignment="1">
      <alignment horizontal="center" vertical="center"/>
    </xf>
    <xf numFmtId="164" fontId="7" fillId="2" borderId="4" xfId="1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vertical="center"/>
    </xf>
    <xf numFmtId="14" fontId="6" fillId="2" borderId="8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43" fontId="8" fillId="2" borderId="8" xfId="1" applyFont="1" applyFill="1" applyBorder="1" applyAlignment="1">
      <alignment horizontal="center" vertical="center"/>
    </xf>
    <xf numFmtId="43" fontId="6" fillId="2" borderId="8" xfId="1" applyFont="1" applyFill="1" applyBorder="1" applyAlignment="1">
      <alignment horizontal="center" vertical="center"/>
    </xf>
    <xf numFmtId="0" fontId="6" fillId="0" borderId="0" xfId="0" applyFont="1"/>
    <xf numFmtId="164" fontId="9" fillId="2" borderId="1" xfId="2" applyFont="1" applyFill="1" applyBorder="1" applyAlignment="1">
      <alignment vertical="center"/>
    </xf>
    <xf numFmtId="164" fontId="9" fillId="2" borderId="2" xfId="2" applyFont="1" applyFill="1" applyBorder="1" applyAlignment="1">
      <alignment vertical="center"/>
    </xf>
    <xf numFmtId="0" fontId="10" fillId="2" borderId="2" xfId="0" applyFont="1" applyFill="1" applyBorder="1" applyAlignment="1">
      <alignment vertical="center"/>
    </xf>
  </cellXfs>
  <cellStyles count="3">
    <cellStyle name="Comma" xfId="1" builtinId="3"/>
    <cellStyle name="Comma 2" xfId="2" xr:uid="{E4C571A2-F119-4C4C-8EEC-3D9BF2650E8B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8"/>
  <sheetViews>
    <sheetView tabSelected="1" zoomScale="85" zoomScaleNormal="85" workbookViewId="0">
      <selection activeCell="F3" sqref="F3"/>
    </sheetView>
  </sheetViews>
  <sheetFormatPr defaultColWidth="9" defaultRowHeight="24.9" customHeight="1" x14ac:dyDescent="0.3"/>
  <cols>
    <col min="1" max="1" width="9" style="2"/>
    <col min="2" max="2" width="30" style="2" customWidth="1"/>
    <col min="3" max="3" width="13.44140625" style="2" bestFit="1" customWidth="1"/>
    <col min="4" max="4" width="11.5546875" style="2" bestFit="1" customWidth="1"/>
    <col min="5" max="5" width="13.33203125" style="2" bestFit="1" customWidth="1"/>
    <col min="6" max="7" width="13.33203125" style="2" customWidth="1"/>
    <col min="8" max="8" width="14.6640625" style="14" customWidth="1"/>
    <col min="9" max="9" width="12.88671875" style="14" bestFit="1" customWidth="1"/>
    <col min="10" max="11" width="10.6640625" style="2" bestFit="1" customWidth="1"/>
    <col min="12" max="13" width="10.44140625" style="2" customWidth="1"/>
    <col min="14" max="16" width="14.88671875" style="2" customWidth="1"/>
    <col min="17" max="17" width="7.33203125" style="2" customWidth="1"/>
    <col min="18" max="18" width="21.6640625" style="2" bestFit="1" customWidth="1"/>
    <col min="19" max="19" width="12.6640625" style="2" bestFit="1" customWidth="1"/>
    <col min="20" max="20" width="14.5546875" style="2" bestFit="1" customWidth="1"/>
    <col min="21" max="21" width="14" style="2" customWidth="1"/>
    <col min="22" max="22" width="84.109375" style="2" bestFit="1" customWidth="1"/>
    <col min="23" max="16384" width="9" style="2"/>
  </cols>
  <sheetData>
    <row r="1" spans="1:22" ht="24.9" customHeight="1" thickBot="1" x14ac:dyDescent="0.35">
      <c r="A1" s="44" t="s">
        <v>33</v>
      </c>
      <c r="B1" s="5" t="s">
        <v>8</v>
      </c>
      <c r="E1" s="3"/>
      <c r="F1" s="3"/>
      <c r="G1" s="3"/>
      <c r="H1" s="4"/>
      <c r="I1" s="4"/>
    </row>
    <row r="2" spans="1:22" ht="24.9" customHeight="1" thickBot="1" x14ac:dyDescent="0.35">
      <c r="A2" s="44" t="s">
        <v>34</v>
      </c>
      <c r="B2" s="45" t="s">
        <v>35</v>
      </c>
      <c r="C2" s="5"/>
      <c r="D2" s="5"/>
      <c r="G2" s="6"/>
      <c r="I2" s="6" t="s">
        <v>3</v>
      </c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2" ht="24.9" customHeight="1" thickBot="1" x14ac:dyDescent="0.35">
      <c r="A3" s="44" t="s">
        <v>36</v>
      </c>
      <c r="B3" s="46" t="s">
        <v>37</v>
      </c>
      <c r="C3" s="5"/>
      <c r="D3" s="5"/>
      <c r="G3" s="6"/>
      <c r="I3" s="6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2" ht="24.9" customHeight="1" thickBot="1" x14ac:dyDescent="0.35">
      <c r="A4" s="44" t="s">
        <v>38</v>
      </c>
      <c r="B4" s="47" t="s">
        <v>37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R4" s="7"/>
      <c r="S4" s="10"/>
      <c r="T4" s="10"/>
      <c r="U4" s="10"/>
      <c r="V4" s="10"/>
    </row>
    <row r="5" spans="1:22" ht="24.9" customHeight="1" x14ac:dyDescent="0.3">
      <c r="A5" s="39" t="s">
        <v>21</v>
      </c>
      <c r="B5" s="38" t="s">
        <v>22</v>
      </c>
      <c r="C5" s="40" t="s">
        <v>23</v>
      </c>
      <c r="D5" s="41" t="s">
        <v>24</v>
      </c>
      <c r="E5" s="38" t="s">
        <v>25</v>
      </c>
      <c r="F5" s="38" t="s">
        <v>26</v>
      </c>
      <c r="G5" s="41" t="s">
        <v>27</v>
      </c>
      <c r="H5" s="42" t="s">
        <v>28</v>
      </c>
      <c r="I5" s="43" t="s">
        <v>0</v>
      </c>
      <c r="J5" s="38" t="s">
        <v>29</v>
      </c>
      <c r="K5" s="38" t="s">
        <v>30</v>
      </c>
      <c r="L5" s="38" t="s">
        <v>31</v>
      </c>
      <c r="M5" s="38" t="s">
        <v>32</v>
      </c>
      <c r="N5" s="38" t="s">
        <v>20</v>
      </c>
      <c r="O5" s="18" t="s">
        <v>6</v>
      </c>
      <c r="P5" s="38" t="s">
        <v>19</v>
      </c>
      <c r="Q5" s="18"/>
      <c r="R5" s="18" t="s">
        <v>1</v>
      </c>
      <c r="S5" s="38" t="s">
        <v>16</v>
      </c>
      <c r="T5" s="38" t="s">
        <v>17</v>
      </c>
      <c r="U5" s="38" t="s">
        <v>18</v>
      </c>
      <c r="V5" s="38" t="s">
        <v>2</v>
      </c>
    </row>
    <row r="6" spans="1:22" ht="24.9" customHeight="1" thickBot="1" x14ac:dyDescent="0.35">
      <c r="A6" s="27"/>
      <c r="B6" s="13"/>
      <c r="C6" s="13"/>
      <c r="D6" s="13"/>
      <c r="E6" s="13"/>
      <c r="F6" s="13"/>
      <c r="G6" s="13"/>
      <c r="H6" s="28">
        <v>0.18</v>
      </c>
      <c r="I6" s="13"/>
      <c r="J6" s="28">
        <v>0.01</v>
      </c>
      <c r="K6" s="28">
        <v>0.05</v>
      </c>
      <c r="L6" s="28">
        <v>0.1</v>
      </c>
      <c r="M6" s="28">
        <v>0.1</v>
      </c>
      <c r="N6" s="28">
        <v>0.18</v>
      </c>
      <c r="O6" s="28"/>
      <c r="P6" s="13"/>
      <c r="Q6" s="29"/>
      <c r="R6" s="13"/>
      <c r="S6" s="13"/>
      <c r="T6" s="28">
        <v>0.01</v>
      </c>
      <c r="U6" s="13"/>
      <c r="V6" s="13"/>
    </row>
    <row r="7" spans="1:22" s="15" customFormat="1" ht="24.9" customHeight="1" x14ac:dyDescent="0.3">
      <c r="A7" s="25"/>
      <c r="B7" s="16"/>
      <c r="C7" s="16"/>
      <c r="D7" s="16"/>
      <c r="E7" s="16"/>
      <c r="F7" s="16"/>
      <c r="G7" s="16"/>
      <c r="H7" s="17"/>
      <c r="I7" s="16"/>
      <c r="J7" s="17"/>
      <c r="K7" s="17"/>
      <c r="L7" s="17"/>
      <c r="M7" s="17"/>
      <c r="N7" s="17"/>
      <c r="O7" s="17"/>
      <c r="P7" s="16"/>
      <c r="Q7" s="26"/>
      <c r="R7" s="16"/>
      <c r="S7" s="16"/>
      <c r="T7" s="17"/>
      <c r="U7" s="16"/>
      <c r="V7" s="16"/>
    </row>
    <row r="8" spans="1:22" ht="24.9" customHeight="1" x14ac:dyDescent="0.3">
      <c r="A8" s="19">
        <v>59913</v>
      </c>
      <c r="B8" s="21" t="s">
        <v>7</v>
      </c>
      <c r="C8" s="1">
        <v>45224</v>
      </c>
      <c r="D8" s="22">
        <v>1</v>
      </c>
      <c r="E8" s="11">
        <v>149102</v>
      </c>
      <c r="F8" s="11">
        <v>0</v>
      </c>
      <c r="G8" s="11">
        <f>E8-F8</f>
        <v>149102</v>
      </c>
      <c r="H8" s="11"/>
      <c r="I8" s="11">
        <f>ROUND(G8+H8,)</f>
        <v>149102</v>
      </c>
      <c r="J8" s="11">
        <f>G8*$J$6</f>
        <v>1491.02</v>
      </c>
      <c r="K8" s="11">
        <f>G8*$K$6</f>
        <v>7455.1</v>
      </c>
      <c r="L8" s="11">
        <f>G8*$L$6</f>
        <v>14910.2</v>
      </c>
      <c r="M8" s="11">
        <f>G8*$M$6</f>
        <v>14910.2</v>
      </c>
      <c r="N8" s="11"/>
      <c r="O8" s="11">
        <v>0</v>
      </c>
      <c r="P8" s="11">
        <f>ROUND(I8-SUM(J8:O8),0)</f>
        <v>110335</v>
      </c>
      <c r="Q8" s="20"/>
      <c r="R8" s="11"/>
      <c r="S8" s="11"/>
      <c r="T8" s="11"/>
      <c r="U8" s="11">
        <v>110336</v>
      </c>
      <c r="V8" s="23" t="s">
        <v>9</v>
      </c>
    </row>
    <row r="9" spans="1:22" ht="24.9" customHeight="1" x14ac:dyDescent="0.3">
      <c r="A9" s="19">
        <v>59913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20"/>
      <c r="R9" s="11"/>
      <c r="S9" s="11"/>
      <c r="T9" s="11"/>
      <c r="U9" s="11">
        <v>19600</v>
      </c>
      <c r="V9" s="23" t="s">
        <v>10</v>
      </c>
    </row>
    <row r="10" spans="1:22" ht="24.9" customHeight="1" x14ac:dyDescent="0.3">
      <c r="A10" s="19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20"/>
      <c r="R10" s="11"/>
      <c r="S10" s="11"/>
      <c r="T10" s="11"/>
      <c r="U10" s="11"/>
      <c r="V10" s="23"/>
    </row>
    <row r="11" spans="1:22" ht="24.9" customHeight="1" x14ac:dyDescent="0.3">
      <c r="A11" s="19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20"/>
      <c r="R11" s="11"/>
      <c r="S11" s="11"/>
      <c r="T11" s="11"/>
      <c r="U11" s="11"/>
      <c r="V11" s="23"/>
    </row>
    <row r="12" spans="1:22" ht="24.9" customHeight="1" x14ac:dyDescent="0.3">
      <c r="A12" s="19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20"/>
      <c r="R12" s="11"/>
      <c r="S12" s="11"/>
      <c r="T12" s="11"/>
      <c r="U12" s="11"/>
      <c r="V12" s="23"/>
    </row>
    <row r="13" spans="1:22" ht="24.9" customHeight="1" x14ac:dyDescent="0.3">
      <c r="A13" s="19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20"/>
      <c r="R13" s="11"/>
      <c r="S13" s="11"/>
      <c r="T13" s="11"/>
      <c r="U13" s="11"/>
      <c r="V13" s="23"/>
    </row>
    <row r="14" spans="1:22" ht="24.9" customHeight="1" x14ac:dyDescent="0.3">
      <c r="A14" s="19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20"/>
      <c r="R14" s="11"/>
      <c r="S14" s="11"/>
      <c r="T14" s="11"/>
      <c r="U14" s="11"/>
      <c r="V14" s="23"/>
    </row>
    <row r="15" spans="1:22" ht="24.9" customHeight="1" x14ac:dyDescent="0.3">
      <c r="A15" s="19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20"/>
      <c r="R15" s="11"/>
      <c r="S15" s="11"/>
      <c r="T15" s="11"/>
      <c r="U15" s="11"/>
      <c r="V15" s="23"/>
    </row>
    <row r="16" spans="1:22" ht="24.9" customHeight="1" thickBot="1" x14ac:dyDescent="0.35">
      <c r="A16" s="30"/>
      <c r="B16" s="31"/>
      <c r="C16" s="31"/>
      <c r="D16" s="31"/>
      <c r="E16" s="32"/>
      <c r="F16" s="32"/>
      <c r="G16" s="32"/>
      <c r="H16" s="12"/>
      <c r="I16" s="12"/>
      <c r="J16" s="12"/>
      <c r="K16" s="12"/>
      <c r="L16" s="12"/>
      <c r="M16" s="12"/>
      <c r="N16" s="12"/>
      <c r="O16" s="12"/>
      <c r="P16" s="12"/>
      <c r="Q16" s="33"/>
      <c r="R16" s="12"/>
      <c r="S16" s="12"/>
      <c r="T16" s="12"/>
      <c r="U16" s="12"/>
      <c r="V16" s="12"/>
    </row>
    <row r="17" spans="1:22" ht="24.9" customHeight="1" x14ac:dyDescent="0.3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5">
        <f t="shared" ref="K17:O17" si="0">SUM(K8:K16)</f>
        <v>7455.1</v>
      </c>
      <c r="L17" s="35">
        <f t="shared" si="0"/>
        <v>14910.2</v>
      </c>
      <c r="M17" s="35">
        <f t="shared" si="0"/>
        <v>14910.2</v>
      </c>
      <c r="N17" s="35">
        <f t="shared" si="0"/>
        <v>0</v>
      </c>
      <c r="O17" s="35">
        <f t="shared" si="0"/>
        <v>0</v>
      </c>
      <c r="P17" s="35">
        <f>SUM(P8:P16)</f>
        <v>110335</v>
      </c>
      <c r="Q17" s="35"/>
      <c r="R17" s="35" t="s">
        <v>4</v>
      </c>
      <c r="S17" s="35"/>
      <c r="T17" s="34"/>
      <c r="U17" s="35">
        <f>SUM(U6:U16)</f>
        <v>129936</v>
      </c>
      <c r="V17" s="34"/>
    </row>
    <row r="18" spans="1:22" ht="24.9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:22" ht="24.9" customHeight="1" thickBot="1" x14ac:dyDescent="0.3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24" t="s">
        <v>5</v>
      </c>
      <c r="S19" s="13"/>
      <c r="T19" s="13"/>
      <c r="U19" s="24">
        <f>P17-U17</f>
        <v>-19601</v>
      </c>
      <c r="V19" s="13"/>
    </row>
    <row r="23" spans="1:22" ht="24.9" customHeight="1" x14ac:dyDescent="0.3">
      <c r="J23" s="36" t="s">
        <v>8</v>
      </c>
      <c r="K23" s="36"/>
      <c r="L23" s="36"/>
      <c r="M23" s="36"/>
    </row>
    <row r="24" spans="1:22" ht="24.9" customHeight="1" x14ac:dyDescent="0.3">
      <c r="J24" s="36" t="s">
        <v>11</v>
      </c>
      <c r="K24" s="36"/>
      <c r="L24" s="36"/>
      <c r="M24" s="36"/>
    </row>
    <row r="25" spans="1:22" ht="24.9" customHeight="1" x14ac:dyDescent="0.3">
      <c r="J25" s="36" t="s">
        <v>12</v>
      </c>
      <c r="K25" s="36"/>
      <c r="L25" s="37">
        <f>K17+L17+M17</f>
        <v>37275.5</v>
      </c>
      <c r="M25" s="37"/>
    </row>
    <row r="26" spans="1:22" ht="24.9" customHeight="1" x14ac:dyDescent="0.3">
      <c r="J26" s="36" t="s">
        <v>13</v>
      </c>
      <c r="K26" s="36"/>
      <c r="L26" s="37">
        <f>U19</f>
        <v>-19601</v>
      </c>
      <c r="M26" s="37"/>
    </row>
    <row r="27" spans="1:22" ht="24.9" customHeight="1" x14ac:dyDescent="0.3">
      <c r="J27" s="36" t="s">
        <v>14</v>
      </c>
      <c r="K27" s="36"/>
      <c r="L27" s="37">
        <f>Q18</f>
        <v>0</v>
      </c>
      <c r="M27" s="37"/>
    </row>
    <row r="28" spans="1:22" ht="24.9" customHeight="1" x14ac:dyDescent="0.3">
      <c r="J28" s="36" t="s">
        <v>15</v>
      </c>
      <c r="K28" s="36"/>
      <c r="L28" s="37">
        <f>N17</f>
        <v>0</v>
      </c>
      <c r="M28" s="37"/>
    </row>
  </sheetData>
  <mergeCells count="10">
    <mergeCell ref="J27:K27"/>
    <mergeCell ref="L27:M27"/>
    <mergeCell ref="J28:K28"/>
    <mergeCell ref="L28:M28"/>
    <mergeCell ref="J23:M23"/>
    <mergeCell ref="J24:M24"/>
    <mergeCell ref="J25:K25"/>
    <mergeCell ref="L25:M25"/>
    <mergeCell ref="J26:K26"/>
    <mergeCell ref="L26:M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2025-05-28T12:07:45Z</dcterms:modified>
</cp:coreProperties>
</file>