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nish\SHIV SHAKTI ENTERPRISES\"/>
    </mc:Choice>
  </mc:AlternateContent>
  <xr:revisionPtr revIDLastSave="9" documentId="13_ncr:1_{726B378B-B838-40ED-9FDB-C60DA1AB73EF}" xr6:coauthVersionLast="36" xr6:coauthVersionMax="47" xr10:uidLastSave="{FE54AEEB-936A-4A40-B130-EA8DD2DA8CA8}"/>
  <bookViews>
    <workbookView showSheetTabs="0"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  <c r="P35" i="1" s="1"/>
  <c r="Q36" i="1"/>
  <c r="G37" i="1"/>
  <c r="K37" i="1" s="1"/>
  <c r="G34" i="1"/>
  <c r="H34" i="1" s="1"/>
  <c r="N34" i="1" s="1"/>
  <c r="J37" i="1" l="1"/>
  <c r="H37" i="1"/>
  <c r="N37" i="1" s="1"/>
  <c r="E38" i="1" s="1"/>
  <c r="P38" i="1" s="1"/>
  <c r="M34" i="1"/>
  <c r="L37" i="1"/>
  <c r="L34" i="1"/>
  <c r="M37" i="1"/>
  <c r="I34" i="1"/>
  <c r="J34" i="1"/>
  <c r="K34" i="1"/>
  <c r="P34" i="1" l="1"/>
  <c r="I37" i="1"/>
  <c r="P37" i="1" s="1"/>
  <c r="G61" i="1" l="1"/>
</calcChain>
</file>

<file path=xl/sharedStrings.xml><?xml version="1.0" encoding="utf-8"?>
<sst xmlns="http://schemas.openxmlformats.org/spreadsheetml/2006/main" count="38" uniqueCount="35">
  <si>
    <t>Amount</t>
  </si>
  <si>
    <t>PAYMENT NOTE No.</t>
  </si>
  <si>
    <t>UTR</t>
  </si>
  <si>
    <t>Pipe Laying work</t>
  </si>
  <si>
    <t>Hold the Amount because the Qty. is more then the DPR</t>
  </si>
  <si>
    <t>SHIV SHAKTI ENTERPRISES</t>
  </si>
  <si>
    <t>05-12-2024 NEFT/AXISP00580318078/RIUP24/2304/SHIV SHAKTI ENTERP/CNRB0001157 233181.00</t>
  </si>
  <si>
    <t>13-03-2025 NEFT/AXISP00633037287/RIUP24/2653/SHIV SHAKTI ENTERP/CNRB0001157 100000.00</t>
  </si>
  <si>
    <t>16-04-2025 NEFT/AXISP00651859288/RIUP25/0093/SHIV SHAKTI ENTERP/CNRB0001157 44550.00</t>
  </si>
  <si>
    <t>16-04-2025 NEFT/AXISP00651859287/RIUP25/0092/SHIV SHAKTI ENTERP/CNRB0001157 44550.00</t>
  </si>
  <si>
    <t>Subcontractor:</t>
  </si>
  <si>
    <t>State:</t>
  </si>
  <si>
    <t>District:</t>
  </si>
  <si>
    <t>Block:</t>
  </si>
  <si>
    <t>Uttar Pradesh</t>
  </si>
  <si>
    <t>Muzaffarnagar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</si>
  <si>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</si>
  <si>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</si>
  <si>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</si>
  <si>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</si>
  <si>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</si>
  <si>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</si>
  <si>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</si>
  <si>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</si>
  <si>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</si>
  <si>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</si>
  <si>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</si>
  <si>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</si>
  <si>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</si>
  <si>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</si>
  <si>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</si>
  <si>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</si>
  <si>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</si>
  <si>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</si>
  <si>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KAZIPUR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</si>
</sst>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sz val="12"/>
      <color theme="3" tint="0.3999755851924192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8">
    <xf numFmtId="0" fontId="0" fillId="0" borderId="0" xfId="0"/>
    <xf numFmtId="0" fontId="2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vertical="center"/>
    </xf>
    <xf numFmtId="43" fontId="6" fillId="2" borderId="9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6" fillId="2" borderId="12" xfId="1" applyNumberFormat="1" applyFont="1" applyFill="1" applyBorder="1" applyAlignment="1">
      <alignment vertical="center"/>
    </xf>
    <xf numFmtId="43" fontId="7" fillId="2" borderId="12" xfId="1" applyNumberFormat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14" fontId="6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0" fillId="2" borderId="12" xfId="0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9" fontId="6" fillId="2" borderId="9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5" fontId="7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43" fontId="7" fillId="4" borderId="3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5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10" fillId="5" borderId="8" xfId="1" applyNumberFormat="1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9" fontId="6" fillId="2" borderId="8" xfId="1" applyNumberFormat="1" applyFont="1" applyFill="1" applyBorder="1" applyAlignment="1">
      <alignment vertical="center"/>
    </xf>
    <xf numFmtId="43" fontId="7" fillId="4" borderId="8" xfId="1" applyNumberFormat="1" applyFont="1" applyFill="1" applyBorder="1" applyAlignment="1">
      <alignment vertical="center"/>
    </xf>
    <xf numFmtId="9" fontId="7" fillId="4" borderId="8" xfId="1" applyNumberFormat="1" applyFont="1" applyFill="1" applyBorder="1" applyAlignment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15" fontId="7" fillId="4" borderId="8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15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6" fillId="0" borderId="3" xfId="1" applyNumberFormat="1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4" borderId="3" xfId="0" applyFont="1" applyFill="1" applyBorder="1" applyAlignment="1">
      <alignment horizontal="center" vertical="center" wrapText="1"/>
    </xf>
    <xf numFmtId="15" fontId="6" fillId="4" borderId="3" xfId="0" applyNumberFormat="1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43" fontId="6" fillId="4" borderId="3" xfId="1" applyNumberFormat="1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1" fillId="6" borderId="12" xfId="0" applyFont="1" applyFill="1" applyBorder="1" applyAlignment="1">
      <alignment vertical="center"/>
    </xf>
    <xf numFmtId="0" fontId="11" fillId="6" borderId="12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/>
    </xf>
    <xf numFmtId="0" fontId="13" fillId="6" borderId="12" xfId="0" applyFont="1" applyFill="1" applyBorder="1" applyAlignment="1">
      <alignment horizontal="center" vertical="center"/>
    </xf>
    <xf numFmtId="0" fontId="11" fillId="7" borderId="12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66" fontId="2" fillId="2" borderId="11" xfId="0" applyNumberFormat="1" applyFont="1" applyFill="1" applyBorder="1" applyAlignment="1">
      <alignment horizontal="center" vertical="center"/>
    </xf>
    <xf numFmtId="166" fontId="2" fillId="2" borderId="20" xfId="0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2" borderId="2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4" fontId="2" fillId="2" borderId="13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6" fontId="2" fillId="2" borderId="16" xfId="0" applyNumberFormat="1" applyFont="1" applyFill="1" applyBorder="1" applyAlignment="1">
      <alignment horizontal="center" vertical="center"/>
    </xf>
    <xf numFmtId="166" fontId="2" fillId="2" borderId="18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/>
    </xf>
    <xf numFmtId="166" fontId="2" fillId="2" borderId="19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61"/>
  <sheetViews>
    <sheetView tabSelected="1" topLeftCell="A16" zoomScale="72" zoomScaleNormal="72" workbookViewId="0">
      <selection activeCell="A30" sqref="A7:XFD30"/>
    </sheetView>
  </sheetViews>
  <sheetFormatPr defaultColWidth="9" defaultRowHeight="14.4" x14ac:dyDescent="0.3"/>
  <cols>
    <col min="1" max="1" width="6.6640625" style="17" bestFit="1" customWidth="1"/>
    <col min="2" max="2" width="43.6640625" style="17" bestFit="1" customWidth="1"/>
    <col min="3" max="3" width="14.5546875" style="17" bestFit="1" customWidth="1"/>
    <col min="4" max="4" width="18" style="17" customWidth="1"/>
    <col min="5" max="5" width="16.109375" style="17" customWidth="1"/>
    <col min="6" max="6" width="12.44140625" style="17" bestFit="1" customWidth="1"/>
    <col min="7" max="7" width="18.33203125" style="17" bestFit="1" customWidth="1"/>
    <col min="8" max="8" width="13.109375" style="2" bestFit="1" customWidth="1"/>
    <col min="9" max="9" width="19.109375" style="2" bestFit="1" customWidth="1"/>
    <col min="10" max="10" width="11.44140625" style="17" bestFit="1" customWidth="1"/>
    <col min="11" max="11" width="14.44140625" style="17" bestFit="1" customWidth="1"/>
    <col min="12" max="12" width="17.88671875" style="17" bestFit="1" customWidth="1"/>
    <col min="13" max="14" width="16.6640625" style="17" bestFit="1" customWidth="1"/>
    <col min="15" max="15" width="22.6640625" style="17" bestFit="1" customWidth="1"/>
    <col min="16" max="16" width="18.109375" style="17" bestFit="1" customWidth="1"/>
    <col min="17" max="17" width="14" style="17" bestFit="1" customWidth="1"/>
    <col min="18" max="18" width="27" style="17" customWidth="1"/>
    <col min="19" max="19" width="16.44140625" style="17" customWidth="1"/>
    <col min="20" max="20" width="14.88671875" style="17" customWidth="1"/>
    <col min="21" max="21" width="19.109375" style="17" bestFit="1" customWidth="1"/>
    <col min="22" max="22" width="115.33203125" style="17" customWidth="1"/>
    <col min="23" max="16384" width="9" style="17"/>
  </cols>
  <sheetData>
    <row r="1" spans="1:22" ht="18.600000000000001" x14ac:dyDescent="0.3">
      <c r="A1" s="59" t="s">
        <v>10</v>
      </c>
      <c r="B1" s="14" t="s">
        <v>5</v>
      </c>
      <c r="C1" s="3"/>
      <c r="D1" s="3"/>
      <c r="E1" s="3"/>
      <c r="F1" s="3"/>
      <c r="G1" s="3"/>
      <c r="H1" s="13"/>
      <c r="I1" s="13"/>
    </row>
    <row r="2" spans="1:22" ht="18.600000000000001" x14ac:dyDescent="0.3">
      <c r="A2" s="59" t="s">
        <v>11</v>
      </c>
      <c r="B2" s="60" t="s">
        <v>14</v>
      </c>
      <c r="C2" s="14"/>
      <c r="D2" s="14"/>
      <c r="E2" s="3"/>
      <c r="F2" s="3"/>
      <c r="G2" s="15"/>
      <c r="H2" s="16"/>
      <c r="I2" s="15" t="s">
        <v>3</v>
      </c>
      <c r="J2" s="18"/>
      <c r="K2" s="18"/>
      <c r="L2" s="18"/>
      <c r="M2" s="18"/>
      <c r="N2" s="18"/>
      <c r="O2" s="18"/>
      <c r="P2" s="18"/>
      <c r="Q2" s="19">
        <v>45479</v>
      </c>
      <c r="R2" s="18"/>
      <c r="S2" s="18"/>
      <c r="T2" s="18"/>
    </row>
    <row r="3" spans="1:22" ht="19.2" thickBot="1" x14ac:dyDescent="0.35">
      <c r="A3" s="59" t="s">
        <v>12</v>
      </c>
      <c r="B3" s="60" t="s">
        <v>15</v>
      </c>
      <c r="C3" s="14"/>
      <c r="D3" s="14"/>
      <c r="E3" s="3"/>
      <c r="F3" s="3"/>
      <c r="G3" s="15"/>
      <c r="H3" s="16"/>
      <c r="I3" s="15"/>
      <c r="J3" s="18"/>
      <c r="K3" s="18"/>
      <c r="L3" s="18"/>
      <c r="M3" s="18"/>
      <c r="N3" s="18"/>
      <c r="O3" s="18"/>
      <c r="P3" s="18"/>
      <c r="Q3" s="19"/>
      <c r="R3" s="18"/>
      <c r="S3" s="18"/>
      <c r="T3" s="18"/>
    </row>
    <row r="4" spans="1:22" ht="16.8" thickBot="1" x14ac:dyDescent="0.35">
      <c r="A4" s="59" t="s">
        <v>13</v>
      </c>
      <c r="B4" s="60" t="s">
        <v>15</v>
      </c>
      <c r="C4" s="20"/>
      <c r="D4" s="20"/>
      <c r="E4" s="20"/>
      <c r="F4" s="18"/>
      <c r="G4" s="18"/>
      <c r="H4" s="21"/>
      <c r="I4" s="21"/>
      <c r="J4" s="18"/>
      <c r="K4" s="18"/>
      <c r="L4" s="18"/>
      <c r="M4" s="18"/>
      <c r="R4" s="18"/>
      <c r="S4" s="22"/>
      <c r="T4" s="22"/>
      <c r="U4" s="22"/>
      <c r="V4" s="22"/>
    </row>
    <row r="5" spans="1:22" ht="43.2" x14ac:dyDescent="0.3">
      <c r="A5" s="62" t="s">
        <v>17</v>
      </c>
      <c r="B5" s="63" t="s">
        <v>18</v>
      </c>
      <c r="C5" s="64" t="s">
        <v>19</v>
      </c>
      <c r="D5" s="64" t="s">
        <v>20</v>
      </c>
      <c r="E5" s="63" t="s">
        <v>21</v>
      </c>
      <c r="F5" s="63" t="s">
        <v>22</v>
      </c>
      <c r="G5" s="64" t="s">
        <v>23</v>
      </c>
      <c r="H5" s="65" t="s">
        <v>24</v>
      </c>
      <c r="I5" s="64" t="s">
        <v>0</v>
      </c>
      <c r="J5" s="63" t="s">
        <v>25</v>
      </c>
      <c r="K5" s="63" t="s">
        <v>26</v>
      </c>
      <c r="L5" s="63" t="s">
        <v>27</v>
      </c>
      <c r="M5" s="63" t="s">
        <v>28</v>
      </c>
      <c r="N5" s="63" t="s">
        <v>29</v>
      </c>
      <c r="O5" s="66" t="s">
        <v>4</v>
      </c>
      <c r="P5" s="63" t="s">
        <v>30</v>
      </c>
      <c r="Q5" s="24"/>
      <c r="R5" s="24" t="s">
        <v>1</v>
      </c>
      <c r="S5" s="63" t="s">
        <v>31</v>
      </c>
      <c r="T5" s="63" t="s">
        <v>32</v>
      </c>
      <c r="U5" s="63" t="s">
        <v>33</v>
      </c>
      <c r="V5" s="24" t="s">
        <v>2</v>
      </c>
    </row>
    <row r="6" spans="1:22" ht="16.8" thickBot="1" x14ac:dyDescent="0.35">
      <c r="A6" s="25"/>
      <c r="B6" s="7"/>
      <c r="C6" s="7"/>
      <c r="D6" s="7"/>
      <c r="E6" s="7"/>
      <c r="F6" s="7"/>
      <c r="G6" s="7"/>
      <c r="H6" s="26">
        <v>0.18</v>
      </c>
      <c r="I6" s="7"/>
      <c r="J6" s="26">
        <v>0.01</v>
      </c>
      <c r="K6" s="26">
        <v>0.05</v>
      </c>
      <c r="L6" s="26">
        <v>0.1</v>
      </c>
      <c r="M6" s="26">
        <v>0.1</v>
      </c>
      <c r="N6" s="26">
        <v>0.18</v>
      </c>
      <c r="O6" s="26"/>
      <c r="P6" s="7"/>
      <c r="Q6" s="27"/>
      <c r="R6" s="7"/>
      <c r="S6" s="7"/>
      <c r="T6" s="26">
        <v>0.01</v>
      </c>
      <c r="U6" s="7"/>
      <c r="V6" s="7"/>
    </row>
    <row r="7" spans="1:22" s="1" customFormat="1" ht="16.2" x14ac:dyDescent="0.3">
      <c r="A7" s="11"/>
      <c r="B7" s="28"/>
      <c r="C7" s="29"/>
      <c r="D7" s="30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2"/>
      <c r="R7" s="31"/>
      <c r="S7" s="31"/>
      <c r="T7" s="31"/>
      <c r="U7" s="31"/>
      <c r="V7" s="11"/>
    </row>
    <row r="8" spans="1:22" ht="16.2" x14ac:dyDescent="0.3">
      <c r="A8" s="11"/>
      <c r="B8" s="34"/>
      <c r="C8" s="35"/>
      <c r="D8" s="36"/>
      <c r="E8" s="6"/>
      <c r="F8" s="6"/>
      <c r="G8" s="6"/>
      <c r="H8" s="6"/>
      <c r="I8" s="6"/>
      <c r="J8" s="6"/>
      <c r="K8" s="6"/>
      <c r="L8" s="6"/>
      <c r="M8" s="6"/>
      <c r="N8" s="37"/>
      <c r="O8" s="6"/>
      <c r="P8" s="6"/>
      <c r="Q8" s="38"/>
      <c r="R8" s="6"/>
      <c r="S8" s="6"/>
      <c r="T8" s="6"/>
      <c r="U8" s="6"/>
      <c r="V8" s="6"/>
    </row>
    <row r="9" spans="1:22" ht="16.2" x14ac:dyDescent="0.3">
      <c r="A9" s="11"/>
      <c r="B9" s="61"/>
      <c r="C9" s="35"/>
      <c r="D9" s="3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37"/>
      <c r="Q9" s="38"/>
      <c r="R9" s="6"/>
      <c r="S9" s="6"/>
      <c r="T9" s="6"/>
      <c r="U9" s="6"/>
      <c r="V9" s="6"/>
    </row>
    <row r="10" spans="1:22" ht="16.2" x14ac:dyDescent="0.3">
      <c r="A10" s="33"/>
      <c r="B10" s="34"/>
      <c r="C10" s="35"/>
      <c r="D10" s="3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38"/>
      <c r="R10" s="6"/>
      <c r="S10" s="6"/>
      <c r="T10" s="6"/>
      <c r="U10" s="6"/>
      <c r="V10" s="33"/>
    </row>
    <row r="11" spans="1:22" ht="16.2" x14ac:dyDescent="0.3">
      <c r="A11" s="33"/>
      <c r="B11" s="6"/>
      <c r="C11" s="6"/>
      <c r="D11" s="6"/>
      <c r="E11" s="6"/>
      <c r="F11" s="6"/>
      <c r="G11" s="6"/>
      <c r="H11" s="39"/>
      <c r="I11" s="6"/>
      <c r="J11" s="39"/>
      <c r="K11" s="39"/>
      <c r="L11" s="39"/>
      <c r="M11" s="39"/>
      <c r="N11" s="39"/>
      <c r="O11" s="39"/>
      <c r="P11" s="6"/>
      <c r="Q11" s="38"/>
      <c r="R11" s="6"/>
      <c r="S11" s="6"/>
      <c r="T11" s="39"/>
      <c r="U11" s="6"/>
      <c r="V11" s="6"/>
    </row>
    <row r="12" spans="1:22" ht="16.2" x14ac:dyDescent="0.3">
      <c r="A12" s="33"/>
      <c r="B12" s="6"/>
      <c r="C12" s="6"/>
      <c r="D12" s="6"/>
      <c r="E12" s="6"/>
      <c r="F12" s="6"/>
      <c r="G12" s="6"/>
      <c r="H12" s="39"/>
      <c r="I12" s="6"/>
      <c r="J12" s="39"/>
      <c r="K12" s="39"/>
      <c r="L12" s="39"/>
      <c r="M12" s="39"/>
      <c r="N12" s="39"/>
      <c r="O12" s="39"/>
      <c r="P12" s="6"/>
      <c r="Q12" s="38"/>
      <c r="R12" s="6"/>
      <c r="S12" s="6"/>
      <c r="T12" s="39"/>
      <c r="U12" s="6"/>
      <c r="V12" s="6"/>
    </row>
    <row r="13" spans="1:22" ht="16.2" x14ac:dyDescent="0.3">
      <c r="A13" s="33"/>
      <c r="B13" s="6"/>
      <c r="C13" s="6"/>
      <c r="D13" s="6"/>
      <c r="E13" s="6"/>
      <c r="F13" s="6"/>
      <c r="G13" s="6"/>
      <c r="H13" s="39"/>
      <c r="I13" s="6"/>
      <c r="J13" s="39"/>
      <c r="K13" s="39"/>
      <c r="L13" s="39"/>
      <c r="M13" s="39"/>
      <c r="N13" s="39"/>
      <c r="O13" s="39"/>
      <c r="P13" s="6"/>
      <c r="Q13" s="38"/>
      <c r="R13" s="6"/>
      <c r="S13" s="6"/>
      <c r="T13" s="39"/>
      <c r="U13" s="6"/>
      <c r="V13" s="6"/>
    </row>
    <row r="14" spans="1:22" s="1" customFormat="1" ht="16.2" x14ac:dyDescent="0.3">
      <c r="A14" s="11"/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2"/>
      <c r="R14" s="31"/>
      <c r="S14" s="31"/>
      <c r="T14" s="31"/>
      <c r="U14" s="31"/>
      <c r="V14" s="11"/>
    </row>
    <row r="15" spans="1:22" ht="16.2" x14ac:dyDescent="0.3">
      <c r="A15" s="11"/>
      <c r="B15" s="34"/>
      <c r="C15" s="35"/>
      <c r="D15" s="3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38"/>
      <c r="R15" s="6"/>
      <c r="S15" s="6"/>
      <c r="T15" s="6"/>
      <c r="U15" s="6"/>
      <c r="V15" s="6"/>
    </row>
    <row r="16" spans="1:22" ht="16.2" x14ac:dyDescent="0.3">
      <c r="A16" s="11"/>
      <c r="B16" s="34"/>
      <c r="C16" s="35"/>
      <c r="D16" s="36"/>
      <c r="E16" s="6"/>
      <c r="F16" s="6"/>
      <c r="G16" s="6"/>
      <c r="H16" s="6"/>
      <c r="I16" s="6"/>
      <c r="J16" s="6"/>
      <c r="K16" s="6"/>
      <c r="L16" s="6"/>
      <c r="M16" s="6"/>
      <c r="N16" s="37"/>
      <c r="O16" s="6"/>
      <c r="P16" s="6"/>
      <c r="Q16" s="38"/>
      <c r="R16" s="6"/>
      <c r="S16" s="6"/>
      <c r="T16" s="39"/>
      <c r="U16" s="6"/>
      <c r="V16" s="6"/>
    </row>
    <row r="17" spans="1:101" ht="16.2" x14ac:dyDescent="0.3">
      <c r="A17" s="11"/>
      <c r="B17" s="61"/>
      <c r="C17" s="35"/>
      <c r="D17" s="3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37"/>
      <c r="Q17" s="38"/>
      <c r="R17" s="6"/>
      <c r="S17" s="6"/>
      <c r="T17" s="39"/>
      <c r="U17" s="6"/>
      <c r="V17" s="6"/>
    </row>
    <row r="18" spans="1:101" ht="16.2" x14ac:dyDescent="0.3">
      <c r="A18" s="11"/>
      <c r="B18" s="61"/>
      <c r="C18" s="35"/>
      <c r="D18" s="3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37"/>
      <c r="Q18" s="38"/>
      <c r="R18" s="6"/>
      <c r="S18" s="6"/>
      <c r="T18" s="39"/>
      <c r="U18" s="6"/>
      <c r="V18" s="6"/>
    </row>
    <row r="19" spans="1:101" ht="16.2" x14ac:dyDescent="0.3">
      <c r="A19" s="33"/>
      <c r="B19" s="34"/>
      <c r="C19" s="35"/>
      <c r="D19" s="3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37"/>
      <c r="Q19" s="38"/>
      <c r="R19" s="6"/>
      <c r="S19" s="6"/>
      <c r="T19" s="39"/>
      <c r="U19" s="6"/>
      <c r="V19" s="6"/>
    </row>
    <row r="20" spans="1:101" ht="16.2" x14ac:dyDescent="0.3">
      <c r="A20" s="33"/>
      <c r="B20" s="6"/>
      <c r="C20" s="6"/>
      <c r="D20" s="6"/>
      <c r="E20" s="6"/>
      <c r="F20" s="6"/>
      <c r="G20" s="6"/>
      <c r="H20" s="39"/>
      <c r="I20" s="6"/>
      <c r="J20" s="39"/>
      <c r="K20" s="39"/>
      <c r="L20" s="39"/>
      <c r="M20" s="39"/>
      <c r="N20" s="39"/>
      <c r="O20" s="39"/>
      <c r="P20" s="6"/>
      <c r="Q20" s="38"/>
      <c r="R20" s="6"/>
      <c r="S20" s="6"/>
      <c r="T20" s="39"/>
      <c r="U20" s="6"/>
      <c r="V20" s="6"/>
    </row>
    <row r="21" spans="1:101" s="1" customFormat="1" ht="25.8" customHeight="1" x14ac:dyDescent="0.3">
      <c r="A21" s="12"/>
      <c r="B21" s="40"/>
      <c r="C21" s="40"/>
      <c r="D21" s="40"/>
      <c r="E21" s="40"/>
      <c r="F21" s="40"/>
      <c r="G21" s="40"/>
      <c r="H21" s="41"/>
      <c r="I21" s="40"/>
      <c r="J21" s="41"/>
      <c r="K21" s="41"/>
      <c r="L21" s="41"/>
      <c r="M21" s="41"/>
      <c r="N21" s="41"/>
      <c r="O21" s="41"/>
      <c r="P21" s="40"/>
      <c r="Q21" s="32"/>
      <c r="R21" s="40"/>
      <c r="S21" s="40"/>
      <c r="T21" s="41"/>
      <c r="U21" s="40"/>
      <c r="V21" s="40"/>
    </row>
    <row r="22" spans="1:101" ht="29.4" customHeight="1" x14ac:dyDescent="0.3">
      <c r="A22" s="12"/>
      <c r="B22" s="34"/>
      <c r="C22" s="35"/>
      <c r="D22" s="36"/>
      <c r="E22" s="6"/>
      <c r="F22" s="6"/>
      <c r="G22" s="6"/>
      <c r="H22" s="6"/>
      <c r="I22" s="6"/>
      <c r="J22" s="6"/>
      <c r="K22" s="6"/>
      <c r="L22" s="6"/>
      <c r="M22" s="6"/>
      <c r="N22" s="37"/>
      <c r="O22" s="6"/>
      <c r="P22" s="6"/>
      <c r="Q22" s="38"/>
      <c r="R22" s="6"/>
      <c r="S22" s="6"/>
      <c r="T22" s="6"/>
      <c r="U22" s="6"/>
      <c r="V22" s="6"/>
    </row>
    <row r="23" spans="1:101" ht="16.2" x14ac:dyDescent="0.3">
      <c r="A23" s="12"/>
      <c r="B23" s="61"/>
      <c r="C23" s="35"/>
      <c r="D23" s="3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37"/>
      <c r="Q23" s="38"/>
      <c r="R23" s="6"/>
      <c r="S23" s="6"/>
      <c r="T23" s="6"/>
      <c r="U23" s="6"/>
      <c r="V23" s="33"/>
    </row>
    <row r="24" spans="1:101" ht="16.2" x14ac:dyDescent="0.3">
      <c r="A24" s="33"/>
      <c r="B24" s="34"/>
      <c r="C24" s="35"/>
      <c r="D24" s="3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38"/>
      <c r="R24" s="6"/>
      <c r="S24" s="6"/>
      <c r="T24" s="6"/>
      <c r="U24" s="6"/>
      <c r="V24" s="33"/>
    </row>
    <row r="25" spans="1:101" s="1" customFormat="1" ht="16.2" x14ac:dyDescent="0.3">
      <c r="A25" s="12"/>
      <c r="B25" s="42"/>
      <c r="C25" s="43"/>
      <c r="D25" s="44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32"/>
      <c r="R25" s="40"/>
      <c r="S25" s="40"/>
      <c r="T25" s="40"/>
      <c r="U25" s="40"/>
      <c r="V25" s="12"/>
    </row>
    <row r="26" spans="1:101" ht="16.2" x14ac:dyDescent="0.3">
      <c r="A26" s="12"/>
      <c r="B26" s="34"/>
      <c r="C26" s="35"/>
      <c r="D26" s="36"/>
      <c r="E26" s="6"/>
      <c r="F26" s="6"/>
      <c r="G26" s="6"/>
      <c r="H26" s="6"/>
      <c r="I26" s="6"/>
      <c r="J26" s="6"/>
      <c r="K26" s="6"/>
      <c r="L26" s="6"/>
      <c r="M26" s="6"/>
      <c r="N26" s="37"/>
      <c r="O26" s="6"/>
      <c r="P26" s="6"/>
      <c r="Q26" s="38"/>
      <c r="R26" s="6"/>
      <c r="S26" s="6"/>
      <c r="T26" s="6"/>
      <c r="U26" s="6"/>
      <c r="V26" s="6"/>
    </row>
    <row r="27" spans="1:101" ht="16.2" x14ac:dyDescent="0.3">
      <c r="A27" s="12"/>
      <c r="B27" s="61"/>
      <c r="C27" s="35"/>
      <c r="D27" s="3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37"/>
      <c r="Q27" s="38"/>
      <c r="R27" s="6"/>
      <c r="S27" s="6"/>
      <c r="T27" s="6"/>
      <c r="U27" s="6"/>
      <c r="V27" s="6"/>
    </row>
    <row r="28" spans="1:101" s="1" customFormat="1" ht="16.2" x14ac:dyDescent="0.3">
      <c r="A28" s="12"/>
      <c r="B28" s="42"/>
      <c r="C28" s="43"/>
      <c r="D28" s="44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32"/>
      <c r="R28" s="40"/>
      <c r="S28" s="40"/>
      <c r="T28" s="40"/>
      <c r="U28" s="40"/>
      <c r="V28" s="12"/>
    </row>
    <row r="29" spans="1:101" ht="16.2" x14ac:dyDescent="0.3">
      <c r="A29" s="12"/>
      <c r="B29" s="34"/>
      <c r="C29" s="35"/>
      <c r="D29" s="36"/>
      <c r="E29" s="6"/>
      <c r="F29" s="6"/>
      <c r="G29" s="6"/>
      <c r="H29" s="6"/>
      <c r="I29" s="6"/>
      <c r="J29" s="6"/>
      <c r="K29" s="6"/>
      <c r="L29" s="6"/>
      <c r="M29" s="6"/>
      <c r="N29" s="37"/>
      <c r="O29" s="6"/>
      <c r="P29" s="6"/>
      <c r="Q29" s="38"/>
      <c r="R29" s="6"/>
      <c r="S29" s="6"/>
      <c r="T29" s="6"/>
      <c r="U29" s="6"/>
      <c r="V29" s="6"/>
    </row>
    <row r="30" spans="1:101" ht="16.2" x14ac:dyDescent="0.3">
      <c r="A30" s="12"/>
      <c r="B30" s="61"/>
      <c r="C30" s="35"/>
      <c r="D30" s="3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37"/>
      <c r="Q30" s="38"/>
      <c r="R30" s="6"/>
      <c r="S30" s="6"/>
      <c r="T30" s="6"/>
      <c r="U30" s="6"/>
      <c r="V30" s="6"/>
    </row>
    <row r="31" spans="1:101" s="51" customFormat="1" ht="16.2" x14ac:dyDescent="0.3">
      <c r="A31" s="45"/>
      <c r="B31" s="46"/>
      <c r="C31" s="47"/>
      <c r="D31" s="48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50"/>
      <c r="R31" s="49"/>
      <c r="S31" s="49"/>
      <c r="T31" s="49"/>
      <c r="U31" s="49"/>
      <c r="V31" s="45"/>
    </row>
    <row r="32" spans="1:101" s="51" customFormat="1" ht="16.2" x14ac:dyDescent="0.3">
      <c r="A32" s="45"/>
      <c r="B32" s="46"/>
      <c r="C32" s="47"/>
      <c r="D32" s="48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50"/>
      <c r="R32" s="49"/>
      <c r="S32" s="49"/>
      <c r="T32" s="49"/>
      <c r="U32" s="49"/>
      <c r="V32" s="45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</row>
    <row r="33" spans="1:101" s="57" customFormat="1" ht="16.2" x14ac:dyDescent="0.3">
      <c r="A33" s="12">
        <v>66322</v>
      </c>
      <c r="B33" s="52"/>
      <c r="C33" s="53"/>
      <c r="D33" s="54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32">
        <v>66322</v>
      </c>
      <c r="R33" s="55"/>
      <c r="S33" s="55"/>
      <c r="T33" s="55"/>
      <c r="U33" s="55"/>
      <c r="V33" s="56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</row>
    <row r="34" spans="1:101" ht="16.2" x14ac:dyDescent="0.3">
      <c r="A34" s="12">
        <v>66322</v>
      </c>
      <c r="B34" s="34" t="s">
        <v>34</v>
      </c>
      <c r="C34" s="67">
        <v>45581</v>
      </c>
      <c r="D34" s="36">
        <v>4</v>
      </c>
      <c r="E34" s="6">
        <v>315460</v>
      </c>
      <c r="F34" s="6">
        <v>350</v>
      </c>
      <c r="G34" s="6">
        <f>E34-F34</f>
        <v>315110</v>
      </c>
      <c r="H34" s="6">
        <f>G34*18%</f>
        <v>56719.799999999996</v>
      </c>
      <c r="I34" s="6">
        <f>G34+H34</f>
        <v>371829.8</v>
      </c>
      <c r="J34" s="6">
        <f>G34*1%</f>
        <v>3151.1</v>
      </c>
      <c r="K34" s="6">
        <f>G34*5%</f>
        <v>15755.5</v>
      </c>
      <c r="L34" s="6">
        <f>G34*$L$6</f>
        <v>31511</v>
      </c>
      <c r="M34" s="6">
        <f>G34*$M$6</f>
        <v>31511</v>
      </c>
      <c r="N34" s="37">
        <f>H34</f>
        <v>56719.799999999996</v>
      </c>
      <c r="O34" s="6"/>
      <c r="P34" s="6">
        <f>ROUND(I34-SUM(J34:O34),0)</f>
        <v>233181</v>
      </c>
      <c r="Q34" s="38"/>
      <c r="R34" s="6"/>
      <c r="S34" s="6"/>
      <c r="T34" s="6"/>
      <c r="U34" s="6">
        <v>233181</v>
      </c>
      <c r="V34" s="6" t="s">
        <v>6</v>
      </c>
    </row>
    <row r="35" spans="1:101" s="51" customFormat="1" ht="16.2" x14ac:dyDescent="0.3">
      <c r="A35" s="12">
        <v>66322</v>
      </c>
      <c r="B35" s="61" t="s">
        <v>16</v>
      </c>
      <c r="C35" s="35"/>
      <c r="D35" s="36">
        <v>4</v>
      </c>
      <c r="E35" s="6">
        <f>N34</f>
        <v>56719.799999999996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37">
        <f>E35</f>
        <v>56719.799999999996</v>
      </c>
      <c r="Q35" s="50"/>
      <c r="R35" s="49"/>
      <c r="S35" s="49"/>
      <c r="T35" s="49"/>
      <c r="U35" s="49">
        <v>44550</v>
      </c>
      <c r="V35" s="6" t="s">
        <v>9</v>
      </c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</row>
    <row r="36" spans="1:101" s="51" customFormat="1" ht="16.2" x14ac:dyDescent="0.3">
      <c r="A36" s="12">
        <v>66965</v>
      </c>
      <c r="B36" s="52"/>
      <c r="C36" s="53"/>
      <c r="D36" s="54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32">
        <f>A36</f>
        <v>66965</v>
      </c>
      <c r="R36" s="55"/>
      <c r="S36" s="55"/>
      <c r="T36" s="55"/>
      <c r="U36" s="55"/>
      <c r="V36" s="56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</row>
    <row r="37" spans="1:101" s="51" customFormat="1" ht="16.2" x14ac:dyDescent="0.3">
      <c r="A37" s="12">
        <v>66965</v>
      </c>
      <c r="B37" s="34" t="s">
        <v>34</v>
      </c>
      <c r="C37" s="35">
        <v>45628</v>
      </c>
      <c r="D37" s="36">
        <v>5</v>
      </c>
      <c r="E37" s="6">
        <v>171202</v>
      </c>
      <c r="F37" s="6">
        <v>0</v>
      </c>
      <c r="G37" s="6">
        <f>E37-F37</f>
        <v>171202</v>
      </c>
      <c r="H37" s="6">
        <f>G37*18%</f>
        <v>30816.36</v>
      </c>
      <c r="I37" s="6">
        <f>G37+H37</f>
        <v>202018.36</v>
      </c>
      <c r="J37" s="6">
        <f>G37*1%</f>
        <v>1712.02</v>
      </c>
      <c r="K37" s="6">
        <f>G37*5%</f>
        <v>8560.1</v>
      </c>
      <c r="L37" s="6">
        <f>G37*$L$6</f>
        <v>17120.2</v>
      </c>
      <c r="M37" s="6">
        <f>G37*$M$6</f>
        <v>17120.2</v>
      </c>
      <c r="N37" s="37">
        <f>H37</f>
        <v>30816.36</v>
      </c>
      <c r="O37" s="6"/>
      <c r="P37" s="6">
        <f>ROUND(I37-SUM(J37:O37),0)</f>
        <v>126689</v>
      </c>
      <c r="Q37" s="38"/>
      <c r="R37" s="6"/>
      <c r="S37" s="6"/>
      <c r="T37" s="6"/>
      <c r="U37" s="6">
        <v>100000</v>
      </c>
      <c r="V37" s="6" t="s">
        <v>7</v>
      </c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</row>
    <row r="38" spans="1:101" ht="16.2" x14ac:dyDescent="0.3">
      <c r="A38" s="12">
        <v>66965</v>
      </c>
      <c r="B38" s="61" t="s">
        <v>16</v>
      </c>
      <c r="C38" s="35"/>
      <c r="D38" s="36">
        <v>5</v>
      </c>
      <c r="E38" s="6">
        <f>N37</f>
        <v>30816.36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37">
        <f>E38</f>
        <v>30816.36</v>
      </c>
      <c r="Q38" s="50"/>
      <c r="R38" s="49"/>
      <c r="S38" s="49"/>
      <c r="T38" s="49"/>
      <c r="U38" s="49">
        <v>44550</v>
      </c>
      <c r="V38" s="6" t="s">
        <v>8</v>
      </c>
    </row>
    <row r="39" spans="1:101" ht="16.2" x14ac:dyDescent="0.3">
      <c r="A39" s="45"/>
      <c r="B39" s="46"/>
      <c r="C39" s="47"/>
      <c r="D39" s="48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50"/>
      <c r="R39" s="49"/>
      <c r="S39" s="49"/>
      <c r="T39" s="49"/>
      <c r="U39" s="49"/>
      <c r="V39" s="45"/>
    </row>
    <row r="40" spans="1:101" ht="16.8" thickBot="1" x14ac:dyDescent="0.35">
      <c r="A40" s="45"/>
      <c r="B40" s="46"/>
      <c r="C40" s="47"/>
      <c r="D40" s="48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50"/>
      <c r="R40" s="49"/>
      <c r="S40" s="49"/>
      <c r="T40" s="49"/>
      <c r="U40" s="49"/>
      <c r="V40" s="45"/>
    </row>
    <row r="41" spans="1:101" ht="16.2" x14ac:dyDescent="0.3">
      <c r="A41" s="9"/>
      <c r="B41" s="9"/>
      <c r="C41" s="9"/>
      <c r="D41" s="9"/>
      <c r="E41" s="9"/>
      <c r="F41" s="9"/>
      <c r="G41" s="9"/>
      <c r="H41" s="9"/>
      <c r="I41" s="9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23"/>
      <c r="U41" s="10"/>
      <c r="V41" s="9"/>
    </row>
    <row r="42" spans="1:101" ht="15.6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33"/>
      <c r="U42" s="6"/>
      <c r="V42" s="6"/>
    </row>
    <row r="43" spans="1:101" ht="16.8" thickBo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7"/>
      <c r="T43" s="25"/>
      <c r="U43" s="8"/>
      <c r="V43" s="7"/>
    </row>
    <row r="46" spans="1:101" ht="15" thickBot="1" x14ac:dyDescent="0.35"/>
    <row r="47" spans="1:101" ht="15" thickBot="1" x14ac:dyDescent="0.35">
      <c r="H47" s="17"/>
      <c r="I47" s="76"/>
      <c r="J47" s="77"/>
      <c r="K47" s="77"/>
      <c r="L47" s="78"/>
    </row>
    <row r="48" spans="1:101" ht="15" thickBot="1" x14ac:dyDescent="0.35">
      <c r="H48" s="17"/>
      <c r="I48" s="79"/>
      <c r="J48" s="77"/>
      <c r="K48" s="77"/>
      <c r="L48" s="78"/>
    </row>
    <row r="49" spans="4:12" x14ac:dyDescent="0.3">
      <c r="H49" s="17"/>
      <c r="I49" s="80"/>
      <c r="J49" s="81"/>
      <c r="K49" s="82"/>
      <c r="L49" s="83"/>
    </row>
    <row r="50" spans="4:12" ht="14.25" customHeight="1" x14ac:dyDescent="0.3">
      <c r="H50" s="17"/>
      <c r="I50" s="84"/>
      <c r="J50" s="85"/>
      <c r="K50" s="86"/>
      <c r="L50" s="87"/>
    </row>
    <row r="51" spans="4:12" ht="15" thickBot="1" x14ac:dyDescent="0.35">
      <c r="I51" s="68"/>
      <c r="J51" s="69"/>
      <c r="K51" s="70"/>
      <c r="L51" s="71"/>
    </row>
    <row r="52" spans="4:12" ht="15" thickBot="1" x14ac:dyDescent="0.35">
      <c r="I52" s="68"/>
      <c r="J52" s="69"/>
      <c r="K52" s="72"/>
      <c r="L52" s="73"/>
    </row>
    <row r="58" spans="4:12" ht="18.75" customHeight="1" x14ac:dyDescent="0.3">
      <c r="D58" s="58"/>
      <c r="E58" s="58"/>
      <c r="F58" s="58"/>
      <c r="G58" s="4"/>
    </row>
    <row r="59" spans="4:12" x14ac:dyDescent="0.3">
      <c r="D59" s="58"/>
      <c r="E59" s="58"/>
      <c r="F59" s="58"/>
      <c r="G59" s="4"/>
    </row>
    <row r="60" spans="4:12" x14ac:dyDescent="0.3">
      <c r="D60" s="58"/>
      <c r="E60" s="58"/>
      <c r="F60" s="58"/>
      <c r="G60" s="4"/>
    </row>
    <row r="61" spans="4:12" x14ac:dyDescent="0.3">
      <c r="D61" s="58"/>
      <c r="E61" s="74"/>
      <c r="F61" s="75"/>
      <c r="G61" s="5">
        <f>SUM(G59:G60)</f>
        <v>0</v>
      </c>
    </row>
  </sheetData>
  <mergeCells count="11">
    <mergeCell ref="I47:L47"/>
    <mergeCell ref="I48:L48"/>
    <mergeCell ref="I49:J49"/>
    <mergeCell ref="K49:L49"/>
    <mergeCell ref="I50:J50"/>
    <mergeCell ref="K50:L50"/>
    <mergeCell ref="I51:J51"/>
    <mergeCell ref="K51:L51"/>
    <mergeCell ref="I52:J52"/>
    <mergeCell ref="K52:L52"/>
    <mergeCell ref="E61:F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2025-06-06T06:50:20Z</dcterms:modified>
</cp:coreProperties>
</file>