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Chand Machinery Store\"/>
    </mc:Choice>
  </mc:AlternateContent>
  <xr:revisionPtr revIDLastSave="0" documentId="13_ncr:1_{2A638E4E-BDAE-472F-9249-96B1C2886F6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G12" i="1" s="1"/>
  <c r="J12" i="1" s="1"/>
  <c r="K12" i="1" l="1"/>
  <c r="H12" i="1"/>
  <c r="O12" i="1" s="1"/>
  <c r="E13" i="1" s="1"/>
  <c r="P13" i="1" l="1"/>
  <c r="G13" i="1"/>
  <c r="I13" i="1" s="1"/>
  <c r="I12" i="1"/>
  <c r="P12" i="1" s="1"/>
  <c r="F8" i="1" l="1"/>
  <c r="S9" i="1" l="1"/>
  <c r="G11" i="1" l="1"/>
  <c r="I11" i="1" s="1"/>
  <c r="T11" i="1"/>
  <c r="J11" i="1" l="1"/>
  <c r="P11" i="1" s="1"/>
  <c r="T10" i="1"/>
  <c r="G10" i="1"/>
  <c r="I10" i="1" s="1"/>
  <c r="J10" i="1" s="1"/>
  <c r="P10" i="1" s="1"/>
  <c r="G9" i="1"/>
  <c r="I9" i="1" s="1"/>
  <c r="G8" i="1"/>
  <c r="J8" i="1" l="1"/>
  <c r="K8" i="1"/>
  <c r="H8" i="1"/>
  <c r="P9" i="1"/>
  <c r="O8" i="1" l="1"/>
  <c r="I8" i="1"/>
  <c r="P8" i="1" l="1"/>
</calcChain>
</file>

<file path=xl/sharedStrings.xml><?xml version="1.0" encoding="utf-8"?>
<sst xmlns="http://schemas.openxmlformats.org/spreadsheetml/2006/main" count="52" uniqueCount="48">
  <si>
    <t>Amount</t>
  </si>
  <si>
    <t>PAYMENT NOTE No.</t>
  </si>
  <si>
    <t>UTR</t>
  </si>
  <si>
    <t>SD (5%)</t>
  </si>
  <si>
    <t>TDS (1%)</t>
  </si>
  <si>
    <t>Chand Machinery Store</t>
  </si>
  <si>
    <t>22-08-2022 NEFT/AXISP00313385411/RIUP/494/CHAND MACHINERY ST 238870.00</t>
  </si>
  <si>
    <t>12-06-2023 NEFT/AXISP00397819361/RIUP23/604/CHAND MACHINERY 45741.00</t>
  </si>
  <si>
    <t>On Commissioning</t>
  </si>
  <si>
    <t>Hydro Testing</t>
  </si>
  <si>
    <t>Hold the Amount because the Qty. is more then the DPR</t>
  </si>
  <si>
    <t>22-08-2022 NEFT/AXISP00313385410/RIUP/493/CHAND MACHINERY ST 267078.00</t>
  </si>
  <si>
    <t>GST Release Note</t>
  </si>
  <si>
    <t>12-06-2023 NEFT/AXISP00397819362/RIUP23/603/CHAND MACHINERY 51143.00</t>
  </si>
  <si>
    <t>RIUP23/493</t>
  </si>
  <si>
    <t>RIUP23/603</t>
  </si>
  <si>
    <t>RIUP23/494</t>
  </si>
  <si>
    <t>RIUP23/604</t>
  </si>
  <si>
    <t>07-05-2022 NEFT/AXISP00286691963/RIUP0062/CHAND MACHINERY ST 295929.00</t>
  </si>
  <si>
    <t>13-06-2023 NEFT/AXISP00398036685/RIUP23/600/CHAND MACHINERY 56667.00</t>
  </si>
  <si>
    <t>05-05-2022 NEFT/AXISP00285874538/RIUP0053/CHANDMACHINERY ST 294191.00</t>
  </si>
  <si>
    <t>13-06-2023 NEFT/AXISP00398036686/RIUP23/601/CHAND MACHINERY 56335.00</t>
  </si>
  <si>
    <t>13-06-2023 NEFT/AXISP00398036687/RIUP23/602/CHAND MACHINERY 54913.00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</si>
  <si>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</si>
  <si>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</si>
  <si>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</si>
  <si>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</si>
  <si>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</si>
  <si>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</si>
  <si>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</si>
  <si>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</si>
  <si>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</si>
  <si>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</si>
  <si>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</si>
  <si>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</si>
  <si>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</si>
  <si>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</si>
  <si>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</si>
  <si>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Final_Amount</t>
  </si>
  <si>
    <t>Payment_Amount</t>
  </si>
  <si>
    <t>TDS_Payment_Amount</t>
  </si>
  <si>
    <t>Total_Amount</t>
  </si>
  <si>
    <t>Jatmujhra Village Drilling Work</t>
  </si>
  <si>
    <t>Niyamu Village Drilling Work</t>
  </si>
  <si>
    <t>Jatmujhra Villlage Logging Work</t>
  </si>
  <si>
    <t>Kasiara Village Drilling Work</t>
  </si>
  <si>
    <t>Kheriwiran village Drilling Work</t>
  </si>
  <si>
    <t>Sillajuddi Village Drilling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</si>
</sst>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8"/>
      <color rgb="FF555555"/>
      <name val="Trebuchet MS"/>
      <family val="2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15" fontId="3" fillId="2" borderId="13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3" fillId="2" borderId="19" xfId="1" applyNumberFormat="1" applyFont="1" applyFill="1" applyBorder="1" applyAlignment="1">
      <alignment horizontal="right"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8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8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9" fontId="3" fillId="3" borderId="22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5" fillId="2" borderId="3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7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43" fontId="3" fillId="2" borderId="11" xfId="1" applyNumberFormat="1" applyFont="1" applyFill="1" applyBorder="1" applyAlignment="1">
      <alignment vertical="center"/>
    </xf>
    <xf numFmtId="0" fontId="3" fillId="2" borderId="26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0" fillId="3" borderId="8" xfId="0" applyFill="1" applyBorder="1" applyAlignment="1">
      <alignment vertical="center"/>
    </xf>
    <xf numFmtId="0" fontId="6" fillId="2" borderId="29" xfId="0" applyFont="1" applyFill="1" applyBorder="1" applyAlignment="1">
      <alignment vertical="center"/>
    </xf>
    <xf numFmtId="0" fontId="6" fillId="2" borderId="29" xfId="0" applyFont="1" applyFill="1" applyBorder="1" applyAlignment="1">
      <alignment horizontal="center" vertical="center" wrapText="1"/>
    </xf>
    <xf numFmtId="14" fontId="6" fillId="2" borderId="29" xfId="0" applyNumberFormat="1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164" fontId="8" fillId="2" borderId="29" xfId="1" applyFont="1" applyFill="1" applyBorder="1" applyAlignment="1">
      <alignment horizontal="center" vertical="center"/>
    </xf>
    <xf numFmtId="164" fontId="6" fillId="2" borderId="29" xfId="1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7"/>
  <sheetViews>
    <sheetView tabSelected="1" zoomScale="85" zoomScaleNormal="85" workbookViewId="0">
      <selection activeCell="G5" sqref="G5"/>
    </sheetView>
  </sheetViews>
  <sheetFormatPr defaultColWidth="9" defaultRowHeight="20.25" customHeight="1" x14ac:dyDescent="0.25"/>
  <cols>
    <col min="1" max="1" width="23.85546875" style="5" customWidth="1"/>
    <col min="2" max="2" width="28.28515625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41" customWidth="1"/>
    <col min="9" max="9" width="14.140625" style="41" customWidth="1"/>
    <col min="10" max="10" width="10.7109375" style="5" bestFit="1" customWidth="1"/>
    <col min="11" max="11" width="12.7109375" style="5" customWidth="1"/>
    <col min="12" max="12" width="10.42578125" style="5" customWidth="1"/>
    <col min="13" max="13" width="11.28515625" style="5" customWidth="1"/>
    <col min="14" max="14" width="11.42578125" style="5" customWidth="1"/>
    <col min="15" max="16" width="14.85546875" style="5" customWidth="1"/>
    <col min="17" max="17" width="21.7109375" style="5" bestFit="1" customWidth="1"/>
    <col min="18" max="18" width="12.7109375" style="5" bestFit="1" customWidth="1"/>
    <col min="19" max="19" width="14.5703125" style="5" bestFit="1" customWidth="1"/>
    <col min="20" max="20" width="14" style="5" customWidth="1"/>
    <col min="21" max="21" width="72.42578125" style="5" bestFit="1" customWidth="1"/>
    <col min="22" max="16384" width="9" style="5"/>
  </cols>
  <sheetData>
    <row r="1" spans="1:21" ht="20.25" customHeight="1" x14ac:dyDescent="0.25">
      <c r="A1" s="75" t="s">
        <v>23</v>
      </c>
      <c r="B1" s="76" t="s">
        <v>5</v>
      </c>
      <c r="C1"/>
      <c r="E1" s="6"/>
      <c r="F1" s="6"/>
      <c r="G1" s="6"/>
      <c r="H1" s="7"/>
      <c r="I1" s="7"/>
    </row>
    <row r="2" spans="1:21" ht="20.25" customHeight="1" x14ac:dyDescent="0.25">
      <c r="A2" s="75" t="s">
        <v>24</v>
      </c>
      <c r="B2" t="s">
        <v>25</v>
      </c>
      <c r="C2"/>
      <c r="D2" s="8"/>
      <c r="H2" s="45"/>
      <c r="I2" s="9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21" ht="20.25" customHeight="1" thickBot="1" x14ac:dyDescent="0.3">
      <c r="A3" s="75" t="s">
        <v>26</v>
      </c>
      <c r="B3" t="s">
        <v>27</v>
      </c>
      <c r="C3"/>
      <c r="D3" s="8"/>
      <c r="H3" s="45"/>
      <c r="I3" s="9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21" ht="20.25" customHeight="1" thickBot="1" x14ac:dyDescent="0.3">
      <c r="A4" s="75" t="s">
        <v>28</v>
      </c>
      <c r="B4" t="s">
        <v>27</v>
      </c>
      <c r="C4"/>
      <c r="D4" s="11"/>
      <c r="E4" s="11"/>
      <c r="F4" s="10"/>
      <c r="G4" s="10"/>
      <c r="H4" s="12"/>
      <c r="I4" s="12"/>
      <c r="J4" s="10"/>
      <c r="K4" s="10"/>
      <c r="L4" s="10"/>
      <c r="M4" s="10"/>
      <c r="N4" s="10"/>
      <c r="Q4" s="10"/>
      <c r="R4" s="13"/>
      <c r="S4" s="13"/>
      <c r="T4" s="13"/>
      <c r="U4" s="13"/>
    </row>
    <row r="5" spans="1:21" s="47" customFormat="1" ht="90.75" thickBot="1" x14ac:dyDescent="0.3">
      <c r="A5" s="83" t="s">
        <v>29</v>
      </c>
      <c r="B5" s="84" t="s">
        <v>30</v>
      </c>
      <c r="C5" s="85" t="s">
        <v>31</v>
      </c>
      <c r="D5" s="86" t="s">
        <v>32</v>
      </c>
      <c r="E5" s="84" t="s">
        <v>33</v>
      </c>
      <c r="F5" s="84" t="s">
        <v>34</v>
      </c>
      <c r="G5" s="86" t="s">
        <v>35</v>
      </c>
      <c r="H5" s="87" t="s">
        <v>36</v>
      </c>
      <c r="I5" s="88" t="s">
        <v>0</v>
      </c>
      <c r="J5" s="89" t="s">
        <v>4</v>
      </c>
      <c r="K5" s="89" t="s">
        <v>3</v>
      </c>
      <c r="L5" s="89" t="s">
        <v>8</v>
      </c>
      <c r="M5" s="89" t="s">
        <v>9</v>
      </c>
      <c r="N5" s="90" t="s">
        <v>10</v>
      </c>
      <c r="O5" s="84" t="s">
        <v>37</v>
      </c>
      <c r="P5" s="84" t="s">
        <v>38</v>
      </c>
      <c r="Q5" s="1" t="s">
        <v>1</v>
      </c>
      <c r="R5" s="84" t="s">
        <v>39</v>
      </c>
      <c r="S5" s="84" t="s">
        <v>40</v>
      </c>
      <c r="T5" s="84" t="s">
        <v>41</v>
      </c>
      <c r="U5" s="84" t="s">
        <v>2</v>
      </c>
    </row>
    <row r="6" spans="1:21" ht="20.25" customHeight="1" x14ac:dyDescent="0.25">
      <c r="A6" s="69"/>
      <c r="B6" s="77"/>
      <c r="C6" s="14"/>
      <c r="D6" s="14"/>
      <c r="E6" s="46"/>
      <c r="F6" s="44"/>
      <c r="G6" s="43"/>
      <c r="H6" s="22">
        <v>0.18</v>
      </c>
      <c r="I6" s="25"/>
      <c r="J6" s="17">
        <v>0.01</v>
      </c>
      <c r="K6" s="18">
        <v>0.05</v>
      </c>
      <c r="L6" s="18"/>
      <c r="M6" s="18"/>
      <c r="N6" s="18"/>
      <c r="O6" s="18">
        <v>0.18</v>
      </c>
      <c r="P6" s="19"/>
      <c r="Q6" s="20"/>
      <c r="R6" s="15"/>
      <c r="S6" s="21">
        <v>0.01</v>
      </c>
      <c r="T6" s="23"/>
      <c r="U6" s="19"/>
    </row>
    <row r="7" spans="1:21" s="50" customFormat="1" ht="20.25" customHeight="1" x14ac:dyDescent="0.25">
      <c r="A7" s="82"/>
      <c r="B7" s="63"/>
      <c r="C7" s="61"/>
      <c r="D7" s="55"/>
      <c r="E7" s="62"/>
      <c r="F7" s="62"/>
      <c r="G7" s="63"/>
      <c r="H7" s="64"/>
      <c r="I7" s="55"/>
      <c r="J7" s="65"/>
      <c r="K7" s="66"/>
      <c r="L7" s="66"/>
      <c r="M7" s="66"/>
      <c r="N7" s="66"/>
      <c r="O7" s="66"/>
      <c r="P7" s="56"/>
      <c r="Q7" s="67"/>
      <c r="R7" s="58"/>
      <c r="S7" s="68"/>
      <c r="T7" s="59"/>
      <c r="U7" s="56"/>
    </row>
    <row r="8" spans="1:21" ht="20.25" customHeight="1" x14ac:dyDescent="0.25">
      <c r="A8" s="69">
        <v>51733</v>
      </c>
      <c r="B8" s="78" t="s">
        <v>42</v>
      </c>
      <c r="C8" s="2">
        <v>44777</v>
      </c>
      <c r="D8" s="4">
        <v>39</v>
      </c>
      <c r="E8" s="24">
        <v>355987</v>
      </c>
      <c r="F8" s="44">
        <f>(865*96.98)+(200*89.91)</f>
        <v>101869.7</v>
      </c>
      <c r="G8" s="44">
        <f t="shared" ref="G8:G13" si="0">E8-F8</f>
        <v>254117.3</v>
      </c>
      <c r="H8" s="16">
        <f>G8*18%</f>
        <v>45741.113999999994</v>
      </c>
      <c r="I8" s="25">
        <f t="shared" ref="I8:I13" si="1">G8+H8</f>
        <v>299858.41399999999</v>
      </c>
      <c r="J8" s="25">
        <f>G8*J6</f>
        <v>2541.1729999999998</v>
      </c>
      <c r="K8" s="19">
        <f>G8*5%</f>
        <v>12705.865</v>
      </c>
      <c r="L8" s="19"/>
      <c r="M8" s="19"/>
      <c r="N8" s="19"/>
      <c r="O8" s="19">
        <f>H8</f>
        <v>45741.113999999994</v>
      </c>
      <c r="P8" s="19">
        <f>I8-SUM(J8:O8)</f>
        <v>238870.26199999999</v>
      </c>
      <c r="Q8" s="16" t="s">
        <v>16</v>
      </c>
      <c r="R8" s="15"/>
      <c r="S8" s="15">
        <v>0</v>
      </c>
      <c r="T8" s="23">
        <v>238870</v>
      </c>
      <c r="U8" s="27" t="s">
        <v>6</v>
      </c>
    </row>
    <row r="9" spans="1:21" ht="20.25" customHeight="1" x14ac:dyDescent="0.25">
      <c r="A9" s="69">
        <v>51733</v>
      </c>
      <c r="B9" s="78" t="s">
        <v>12</v>
      </c>
      <c r="C9" s="2">
        <v>45086</v>
      </c>
      <c r="D9" s="4">
        <v>39</v>
      </c>
      <c r="E9" s="24">
        <v>45741</v>
      </c>
      <c r="F9" s="44">
        <v>0</v>
      </c>
      <c r="G9" s="44">
        <f t="shared" si="0"/>
        <v>45741</v>
      </c>
      <c r="H9" s="16">
        <v>0</v>
      </c>
      <c r="I9" s="25">
        <f t="shared" si="1"/>
        <v>45741</v>
      </c>
      <c r="J9" s="25">
        <v>0</v>
      </c>
      <c r="K9" s="19">
        <v>0</v>
      </c>
      <c r="L9" s="19"/>
      <c r="M9" s="19"/>
      <c r="N9" s="19"/>
      <c r="O9" s="19">
        <v>0</v>
      </c>
      <c r="P9" s="19">
        <f>I9-SUM(J9:O9)</f>
        <v>45741</v>
      </c>
      <c r="Q9" s="16" t="s">
        <v>17</v>
      </c>
      <c r="R9" s="15"/>
      <c r="S9" s="15">
        <f>$S$6*R9</f>
        <v>0</v>
      </c>
      <c r="T9" s="23">
        <v>45741</v>
      </c>
      <c r="U9" s="27" t="s">
        <v>7</v>
      </c>
    </row>
    <row r="10" spans="1:21" ht="20.25" customHeight="1" x14ac:dyDescent="0.25">
      <c r="A10" s="69"/>
      <c r="B10" s="78"/>
      <c r="C10" s="2"/>
      <c r="D10" s="4"/>
      <c r="E10" s="24"/>
      <c r="F10" s="44">
        <v>0</v>
      </c>
      <c r="G10" s="44">
        <f t="shared" si="0"/>
        <v>0</v>
      </c>
      <c r="H10" s="16">
        <v>0</v>
      </c>
      <c r="I10" s="25">
        <f t="shared" si="1"/>
        <v>0</v>
      </c>
      <c r="J10" s="25">
        <f>J6*I10</f>
        <v>0</v>
      </c>
      <c r="K10" s="31"/>
      <c r="L10" s="31"/>
      <c r="M10" s="31"/>
      <c r="N10" s="31"/>
      <c r="O10" s="31"/>
      <c r="P10" s="19">
        <f>I10-SUM(J10:O10)</f>
        <v>0</v>
      </c>
      <c r="Q10" s="26"/>
      <c r="R10" s="15"/>
      <c r="S10" s="15">
        <v>0</v>
      </c>
      <c r="T10" s="23">
        <f t="shared" ref="T10" si="2">R10-S10</f>
        <v>0</v>
      </c>
      <c r="U10" s="27"/>
    </row>
    <row r="11" spans="1:21" s="50" customFormat="1" ht="20.25" customHeight="1" x14ac:dyDescent="0.25">
      <c r="A11" s="82"/>
      <c r="B11" s="79"/>
      <c r="C11" s="51"/>
      <c r="D11" s="52"/>
      <c r="E11" s="53"/>
      <c r="F11" s="53">
        <v>0</v>
      </c>
      <c r="G11" s="53">
        <f t="shared" si="0"/>
        <v>0</v>
      </c>
      <c r="H11" s="54">
        <v>0</v>
      </c>
      <c r="I11" s="55">
        <f t="shared" si="1"/>
        <v>0</v>
      </c>
      <c r="J11" s="55">
        <f>J$6*I11</f>
        <v>0</v>
      </c>
      <c r="K11" s="56">
        <v>0</v>
      </c>
      <c r="L11" s="56"/>
      <c r="M11" s="56"/>
      <c r="N11" s="56"/>
      <c r="O11" s="56">
        <v>0</v>
      </c>
      <c r="P11" s="56">
        <f>I11-SUM(J11:O11)</f>
        <v>0</v>
      </c>
      <c r="Q11" s="57"/>
      <c r="R11" s="58"/>
      <c r="S11" s="58">
        <v>0</v>
      </c>
      <c r="T11" s="59" t="e">
        <f>R11-S11-#REF!-#REF!</f>
        <v>#REF!</v>
      </c>
      <c r="U11" s="60"/>
    </row>
    <row r="12" spans="1:21" ht="20.25" customHeight="1" x14ac:dyDescent="0.25">
      <c r="A12" s="69">
        <v>51732</v>
      </c>
      <c r="B12" s="78" t="s">
        <v>43</v>
      </c>
      <c r="C12" s="2">
        <v>44777</v>
      </c>
      <c r="D12" s="4">
        <v>38</v>
      </c>
      <c r="E12" s="24">
        <v>361709</v>
      </c>
      <c r="F12" s="44">
        <f>800*96.98</f>
        <v>77584</v>
      </c>
      <c r="G12" s="44">
        <f t="shared" si="0"/>
        <v>284125</v>
      </c>
      <c r="H12" s="16">
        <f>G12*18%</f>
        <v>51142.5</v>
      </c>
      <c r="I12" s="25">
        <f t="shared" si="1"/>
        <v>335267.5</v>
      </c>
      <c r="J12" s="25">
        <f>G12*J6</f>
        <v>2841.25</v>
      </c>
      <c r="K12" s="43">
        <f>G12*5%</f>
        <v>14206.25</v>
      </c>
      <c r="L12" s="69">
        <v>0</v>
      </c>
      <c r="M12" s="69">
        <v>0</v>
      </c>
      <c r="N12" s="70">
        <v>0</v>
      </c>
      <c r="O12" s="19">
        <f>H12</f>
        <v>51142.5</v>
      </c>
      <c r="P12" s="19">
        <f>I12-SUM(J12:O12)</f>
        <v>267077.5</v>
      </c>
      <c r="Q12" s="16" t="s">
        <v>14</v>
      </c>
      <c r="R12" s="23">
        <v>267078</v>
      </c>
      <c r="S12" s="23"/>
      <c r="T12" s="23">
        <v>99000</v>
      </c>
      <c r="U12" s="33" t="s">
        <v>11</v>
      </c>
    </row>
    <row r="13" spans="1:21" ht="20.25" customHeight="1" x14ac:dyDescent="0.25">
      <c r="A13" s="69">
        <v>51732</v>
      </c>
      <c r="B13" s="78" t="s">
        <v>12</v>
      </c>
      <c r="C13" s="2">
        <v>45086</v>
      </c>
      <c r="D13" s="4">
        <v>38</v>
      </c>
      <c r="E13" s="24">
        <f>O12</f>
        <v>51142.5</v>
      </c>
      <c r="F13" s="44">
        <v>0</v>
      </c>
      <c r="G13" s="44">
        <f t="shared" si="0"/>
        <v>51142.5</v>
      </c>
      <c r="H13" s="16">
        <v>0</v>
      </c>
      <c r="I13" s="25">
        <f t="shared" si="1"/>
        <v>51142.5</v>
      </c>
      <c r="J13" s="25">
        <v>0</v>
      </c>
      <c r="K13" s="43">
        <v>0</v>
      </c>
      <c r="L13" s="29">
        <v>0</v>
      </c>
      <c r="M13" s="19"/>
      <c r="N13" s="70"/>
      <c r="O13" s="29">
        <v>0</v>
      </c>
      <c r="P13" s="15">
        <f>E13</f>
        <v>51142.5</v>
      </c>
      <c r="Q13" s="16" t="s">
        <v>15</v>
      </c>
      <c r="R13" s="23">
        <v>51143</v>
      </c>
      <c r="S13" s="23"/>
      <c r="T13" s="23">
        <v>99000</v>
      </c>
      <c r="U13" s="33" t="s">
        <v>13</v>
      </c>
    </row>
    <row r="14" spans="1:21" ht="20.25" customHeight="1" x14ac:dyDescent="0.25">
      <c r="A14" s="69"/>
      <c r="B14" s="80"/>
      <c r="C14" s="48"/>
      <c r="D14" s="49"/>
      <c r="E14" s="29"/>
      <c r="F14" s="29"/>
      <c r="G14" s="28">
        <v>0</v>
      </c>
      <c r="H14" s="30">
        <v>0</v>
      </c>
      <c r="I14" s="25">
        <v>0</v>
      </c>
      <c r="J14" s="25">
        <v>0</v>
      </c>
      <c r="K14" s="19"/>
      <c r="L14" s="19"/>
      <c r="M14" s="19"/>
      <c r="N14" s="19"/>
      <c r="O14" s="19"/>
      <c r="P14" s="19">
        <v>0</v>
      </c>
      <c r="Q14" s="26"/>
      <c r="R14" s="15"/>
      <c r="S14" s="15"/>
      <c r="T14" s="23"/>
      <c r="U14" s="33"/>
    </row>
    <row r="15" spans="1:21" ht="20.25" customHeight="1" x14ac:dyDescent="0.25">
      <c r="A15" s="69"/>
      <c r="B15" s="80"/>
      <c r="C15" s="48"/>
      <c r="D15" s="49"/>
      <c r="E15" s="29"/>
      <c r="F15" s="29"/>
      <c r="G15" s="28"/>
      <c r="H15" s="30"/>
      <c r="I15" s="25"/>
      <c r="J15" s="25"/>
      <c r="K15" s="19"/>
      <c r="L15" s="19"/>
      <c r="M15" s="19"/>
      <c r="N15" s="19"/>
      <c r="O15" s="19"/>
      <c r="P15" s="19"/>
      <c r="Q15" s="26"/>
      <c r="R15" s="15"/>
      <c r="S15" s="15"/>
      <c r="T15" s="23"/>
      <c r="U15" s="33"/>
    </row>
    <row r="16" spans="1:21" s="50" customFormat="1" ht="20.25" customHeight="1" x14ac:dyDescent="0.25">
      <c r="A16" s="82"/>
      <c r="B16" s="79"/>
      <c r="C16" s="51"/>
      <c r="D16" s="52"/>
      <c r="E16" s="53"/>
      <c r="F16" s="53"/>
      <c r="G16" s="72"/>
      <c r="H16" s="54"/>
      <c r="I16" s="55"/>
      <c r="J16" s="55"/>
      <c r="K16" s="56"/>
      <c r="L16" s="56"/>
      <c r="M16" s="56"/>
      <c r="N16" s="56"/>
      <c r="O16" s="56"/>
      <c r="P16" s="56"/>
      <c r="Q16" s="57"/>
      <c r="R16" s="58"/>
      <c r="S16" s="58"/>
      <c r="T16" s="59"/>
      <c r="U16" s="73"/>
    </row>
    <row r="17" spans="1:21" ht="20.25" customHeight="1" x14ac:dyDescent="0.3">
      <c r="A17" s="69">
        <v>50619</v>
      </c>
      <c r="B17" s="74" t="s">
        <v>44</v>
      </c>
      <c r="C17" s="48">
        <v>44669</v>
      </c>
      <c r="D17" s="49">
        <v>28</v>
      </c>
      <c r="E17" s="29"/>
      <c r="F17" s="29"/>
      <c r="G17" s="28"/>
      <c r="H17" s="30"/>
      <c r="I17" s="25"/>
      <c r="J17" s="25"/>
      <c r="K17" s="19"/>
      <c r="L17" s="19"/>
      <c r="M17" s="19"/>
      <c r="N17" s="19"/>
      <c r="O17" s="19"/>
      <c r="P17" s="19"/>
      <c r="Q17" s="26"/>
      <c r="R17" s="15"/>
      <c r="S17" s="15"/>
      <c r="T17" s="23"/>
      <c r="U17" s="33"/>
    </row>
    <row r="18" spans="1:21" ht="20.25" customHeight="1" x14ac:dyDescent="0.25">
      <c r="A18" s="69"/>
      <c r="B18" s="80"/>
      <c r="C18" s="48"/>
      <c r="D18" s="49"/>
      <c r="E18" s="29"/>
      <c r="F18" s="29"/>
      <c r="G18" s="28"/>
      <c r="H18" s="30"/>
      <c r="I18" s="25"/>
      <c r="J18" s="25"/>
      <c r="K18" s="19"/>
      <c r="L18" s="19"/>
      <c r="M18" s="19"/>
      <c r="N18" s="19"/>
      <c r="O18" s="19"/>
      <c r="P18" s="19"/>
      <c r="Q18" s="26"/>
      <c r="R18" s="15"/>
      <c r="S18" s="15"/>
      <c r="T18" s="23"/>
      <c r="U18" s="33"/>
    </row>
    <row r="19" spans="1:21" ht="20.25" customHeight="1" x14ac:dyDescent="0.25">
      <c r="A19" s="69"/>
      <c r="B19" s="80"/>
      <c r="C19" s="48"/>
      <c r="D19" s="49"/>
      <c r="E19" s="29"/>
      <c r="F19" s="29"/>
      <c r="G19" s="28"/>
      <c r="H19" s="30"/>
      <c r="I19" s="25"/>
      <c r="J19" s="25"/>
      <c r="K19" s="19"/>
      <c r="L19" s="19"/>
      <c r="M19" s="19"/>
      <c r="N19" s="19"/>
      <c r="O19" s="19"/>
      <c r="P19" s="19"/>
      <c r="Q19" s="26"/>
      <c r="R19" s="15"/>
      <c r="S19" s="15"/>
      <c r="T19" s="23"/>
      <c r="U19" s="33"/>
    </row>
    <row r="20" spans="1:21" s="50" customFormat="1" ht="20.25" customHeight="1" x14ac:dyDescent="0.25">
      <c r="A20" s="82"/>
      <c r="B20" s="79"/>
      <c r="C20" s="51"/>
      <c r="D20" s="52"/>
      <c r="E20" s="53"/>
      <c r="F20" s="53"/>
      <c r="G20" s="72"/>
      <c r="H20" s="54"/>
      <c r="I20" s="55"/>
      <c r="J20" s="55"/>
      <c r="K20" s="56"/>
      <c r="L20" s="56"/>
      <c r="M20" s="56"/>
      <c r="N20" s="56"/>
      <c r="O20" s="56"/>
      <c r="P20" s="56"/>
      <c r="Q20" s="57"/>
      <c r="R20" s="58"/>
      <c r="S20" s="58"/>
      <c r="T20" s="59"/>
      <c r="U20" s="73"/>
    </row>
    <row r="21" spans="1:21" ht="20.25" customHeight="1" x14ac:dyDescent="0.3">
      <c r="A21" s="69">
        <v>50422</v>
      </c>
      <c r="B21" s="74" t="s">
        <v>45</v>
      </c>
      <c r="C21" s="48"/>
      <c r="D21" s="49"/>
      <c r="E21" s="29"/>
      <c r="F21" s="29"/>
      <c r="G21" s="28"/>
      <c r="H21" s="30"/>
      <c r="I21" s="25"/>
      <c r="J21" s="25"/>
      <c r="K21" s="19"/>
      <c r="L21" s="19"/>
      <c r="M21" s="19"/>
      <c r="N21" s="19"/>
      <c r="O21" s="19"/>
      <c r="P21" s="19"/>
      <c r="Q21" s="26"/>
      <c r="R21" s="15"/>
      <c r="S21" s="15"/>
      <c r="T21" s="23">
        <v>295929</v>
      </c>
      <c r="U21" s="33" t="s">
        <v>18</v>
      </c>
    </row>
    <row r="22" spans="1:21" ht="20.25" customHeight="1" x14ac:dyDescent="0.3">
      <c r="A22" s="69">
        <v>50422</v>
      </c>
      <c r="B22" s="74" t="s">
        <v>45</v>
      </c>
      <c r="C22" s="48"/>
      <c r="D22" s="49"/>
      <c r="E22" s="29"/>
      <c r="F22" s="29"/>
      <c r="G22" s="28"/>
      <c r="H22" s="30"/>
      <c r="I22" s="25"/>
      <c r="J22" s="25"/>
      <c r="K22" s="19"/>
      <c r="L22" s="19"/>
      <c r="M22" s="19"/>
      <c r="N22" s="19"/>
      <c r="O22" s="19"/>
      <c r="P22" s="19"/>
      <c r="Q22" s="26"/>
      <c r="R22" s="15"/>
      <c r="S22" s="15"/>
      <c r="T22" s="23">
        <v>56667</v>
      </c>
      <c r="U22" s="33" t="s">
        <v>19</v>
      </c>
    </row>
    <row r="23" spans="1:21" ht="20.25" customHeight="1" x14ac:dyDescent="0.25">
      <c r="A23" s="69"/>
      <c r="B23" s="80"/>
      <c r="C23" s="48"/>
      <c r="D23" s="49"/>
      <c r="E23" s="29"/>
      <c r="F23" s="29"/>
      <c r="G23" s="28"/>
      <c r="H23" s="30"/>
      <c r="I23" s="25"/>
      <c r="J23" s="25"/>
      <c r="K23" s="19"/>
      <c r="L23" s="19"/>
      <c r="M23" s="19"/>
      <c r="N23" s="19"/>
      <c r="O23" s="19"/>
      <c r="P23" s="19"/>
      <c r="Q23" s="26"/>
      <c r="R23" s="15"/>
      <c r="S23" s="15"/>
      <c r="T23" s="23"/>
      <c r="U23" s="33"/>
    </row>
    <row r="24" spans="1:21" s="50" customFormat="1" ht="20.25" customHeight="1" x14ac:dyDescent="0.25">
      <c r="A24" s="82"/>
      <c r="B24" s="79"/>
      <c r="C24" s="51"/>
      <c r="D24" s="52"/>
      <c r="E24" s="53"/>
      <c r="F24" s="53"/>
      <c r="G24" s="72"/>
      <c r="H24" s="54"/>
      <c r="I24" s="55"/>
      <c r="J24" s="55"/>
      <c r="K24" s="56"/>
      <c r="L24" s="56"/>
      <c r="M24" s="56"/>
      <c r="N24" s="56"/>
      <c r="O24" s="56"/>
      <c r="P24" s="56"/>
      <c r="Q24" s="57"/>
      <c r="R24" s="58"/>
      <c r="S24" s="58"/>
      <c r="T24" s="59"/>
      <c r="U24" s="73"/>
    </row>
    <row r="25" spans="1:21" ht="20.25" customHeight="1" x14ac:dyDescent="0.3">
      <c r="A25" s="69">
        <v>50075</v>
      </c>
      <c r="B25" s="74" t="s">
        <v>46</v>
      </c>
      <c r="C25" s="48"/>
      <c r="D25" s="49"/>
      <c r="E25" s="29"/>
      <c r="F25" s="29"/>
      <c r="G25" s="28"/>
      <c r="H25" s="30"/>
      <c r="I25" s="25"/>
      <c r="J25" s="25"/>
      <c r="K25" s="19"/>
      <c r="L25" s="19"/>
      <c r="M25" s="19"/>
      <c r="N25" s="19"/>
      <c r="O25" s="19"/>
      <c r="P25" s="19"/>
      <c r="Q25" s="26"/>
      <c r="R25" s="15"/>
      <c r="S25" s="15"/>
      <c r="T25" s="23">
        <v>294191</v>
      </c>
      <c r="U25" s="33" t="s">
        <v>20</v>
      </c>
    </row>
    <row r="26" spans="1:21" ht="20.25" customHeight="1" x14ac:dyDescent="0.3">
      <c r="A26" s="69">
        <v>50075</v>
      </c>
      <c r="B26" s="74" t="s">
        <v>46</v>
      </c>
      <c r="C26" s="48"/>
      <c r="D26" s="49"/>
      <c r="E26" s="29"/>
      <c r="F26" s="29"/>
      <c r="G26" s="28"/>
      <c r="H26" s="30"/>
      <c r="I26" s="25"/>
      <c r="J26" s="25"/>
      <c r="K26" s="19"/>
      <c r="L26" s="19"/>
      <c r="M26" s="19"/>
      <c r="N26" s="19"/>
      <c r="O26" s="19"/>
      <c r="P26" s="19"/>
      <c r="Q26" s="26"/>
      <c r="R26" s="15"/>
      <c r="S26" s="15"/>
      <c r="T26" s="23">
        <v>56335</v>
      </c>
      <c r="U26" s="33" t="s">
        <v>21</v>
      </c>
    </row>
    <row r="27" spans="1:21" ht="20.25" customHeight="1" x14ac:dyDescent="0.25">
      <c r="A27" s="69"/>
      <c r="B27" s="80"/>
      <c r="C27" s="48"/>
      <c r="D27" s="49"/>
      <c r="E27" s="29"/>
      <c r="F27" s="29"/>
      <c r="G27" s="28"/>
      <c r="H27" s="30"/>
      <c r="I27" s="25"/>
      <c r="J27" s="25"/>
      <c r="K27" s="19"/>
      <c r="L27" s="19"/>
      <c r="M27" s="19"/>
      <c r="N27" s="19"/>
      <c r="O27" s="19"/>
      <c r="P27" s="19"/>
      <c r="Q27" s="26"/>
      <c r="R27" s="15"/>
      <c r="S27" s="15"/>
      <c r="T27" s="23"/>
      <c r="U27" s="33"/>
    </row>
    <row r="28" spans="1:21" s="50" customFormat="1" ht="20.25" customHeight="1" x14ac:dyDescent="0.25">
      <c r="A28" s="82"/>
      <c r="B28" s="79"/>
      <c r="C28" s="51"/>
      <c r="D28" s="52"/>
      <c r="E28" s="53"/>
      <c r="F28" s="53"/>
      <c r="G28" s="72"/>
      <c r="H28" s="54"/>
      <c r="I28" s="55"/>
      <c r="J28" s="55"/>
      <c r="K28" s="56"/>
      <c r="L28" s="56"/>
      <c r="M28" s="56"/>
      <c r="N28" s="56"/>
      <c r="O28" s="56"/>
      <c r="P28" s="56"/>
      <c r="Q28" s="57"/>
      <c r="R28" s="58"/>
      <c r="S28" s="58"/>
      <c r="T28" s="59"/>
      <c r="U28" s="73"/>
    </row>
    <row r="29" spans="1:21" ht="20.25" customHeight="1" x14ac:dyDescent="0.3">
      <c r="A29" s="69">
        <v>49919</v>
      </c>
      <c r="B29" s="74" t="s">
        <v>47</v>
      </c>
      <c r="C29" s="48"/>
      <c r="D29" s="49"/>
      <c r="E29" s="29"/>
      <c r="F29" s="29"/>
      <c r="G29" s="28"/>
      <c r="H29" s="30"/>
      <c r="I29" s="25"/>
      <c r="J29" s="25"/>
      <c r="K29" s="19"/>
      <c r="L29" s="19"/>
      <c r="M29" s="19"/>
      <c r="N29" s="19"/>
      <c r="O29" s="19"/>
      <c r="P29" s="19"/>
      <c r="Q29" s="26"/>
      <c r="R29" s="15"/>
      <c r="S29" s="15"/>
      <c r="T29" s="23">
        <v>54913</v>
      </c>
      <c r="U29" s="33" t="s">
        <v>22</v>
      </c>
    </row>
    <row r="30" spans="1:21" ht="20.25" customHeight="1" x14ac:dyDescent="0.25">
      <c r="A30" s="69"/>
      <c r="B30" s="80"/>
      <c r="C30" s="48"/>
      <c r="D30" s="49"/>
      <c r="E30" s="29"/>
      <c r="F30" s="29"/>
      <c r="G30" s="28"/>
      <c r="H30" s="30"/>
      <c r="I30" s="25"/>
      <c r="J30" s="25"/>
      <c r="K30" s="19"/>
      <c r="L30" s="19"/>
      <c r="M30" s="19"/>
      <c r="N30" s="19"/>
      <c r="O30" s="19"/>
      <c r="P30" s="19"/>
      <c r="Q30" s="26"/>
      <c r="R30" s="15"/>
      <c r="S30" s="15"/>
      <c r="T30" s="23"/>
      <c r="U30" s="33"/>
    </row>
    <row r="31" spans="1:21" ht="20.25" customHeight="1" x14ac:dyDescent="0.25">
      <c r="A31" s="69"/>
      <c r="B31" s="80"/>
      <c r="C31" s="48"/>
      <c r="D31" s="49"/>
      <c r="E31" s="29"/>
      <c r="F31" s="29"/>
      <c r="G31" s="28"/>
      <c r="H31" s="30"/>
      <c r="I31" s="25"/>
      <c r="J31" s="25"/>
      <c r="K31" s="19"/>
      <c r="L31" s="19"/>
      <c r="M31" s="19"/>
      <c r="N31" s="19"/>
      <c r="O31" s="19"/>
      <c r="P31" s="19"/>
      <c r="Q31" s="26"/>
      <c r="R31" s="15"/>
      <c r="S31" s="15"/>
      <c r="T31" s="23"/>
      <c r="U31" s="33"/>
    </row>
    <row r="32" spans="1:21" ht="20.25" customHeight="1" x14ac:dyDescent="0.25">
      <c r="A32" s="69"/>
      <c r="B32" s="80"/>
      <c r="C32" s="48"/>
      <c r="D32" s="49"/>
      <c r="E32" s="29"/>
      <c r="F32" s="29"/>
      <c r="G32" s="28"/>
      <c r="H32" s="30"/>
      <c r="I32" s="25"/>
      <c r="J32" s="25"/>
      <c r="K32" s="19"/>
      <c r="L32" s="19"/>
      <c r="M32" s="19"/>
      <c r="N32" s="19"/>
      <c r="O32" s="19"/>
      <c r="P32" s="19"/>
      <c r="Q32" s="26"/>
      <c r="R32" s="15"/>
      <c r="S32" s="15"/>
      <c r="T32" s="23"/>
      <c r="U32" s="33"/>
    </row>
    <row r="33" spans="1:21" ht="20.25" customHeight="1" x14ac:dyDescent="0.25">
      <c r="A33" s="69"/>
      <c r="B33" s="80"/>
      <c r="C33" s="48"/>
      <c r="D33" s="49"/>
      <c r="E33" s="29"/>
      <c r="F33" s="29"/>
      <c r="G33" s="28"/>
      <c r="H33" s="30"/>
      <c r="I33" s="25"/>
      <c r="J33" s="25"/>
      <c r="K33" s="19"/>
      <c r="L33" s="19"/>
      <c r="M33" s="19"/>
      <c r="N33" s="19"/>
      <c r="O33" s="19"/>
      <c r="P33" s="19"/>
      <c r="Q33" s="26"/>
      <c r="R33" s="15"/>
      <c r="S33" s="15"/>
      <c r="T33" s="23"/>
      <c r="U33" s="33"/>
    </row>
    <row r="34" spans="1:21" ht="20.25" customHeight="1" x14ac:dyDescent="0.25">
      <c r="A34" s="69"/>
      <c r="B34" s="80"/>
      <c r="C34" s="48"/>
      <c r="D34" s="49"/>
      <c r="E34" s="29"/>
      <c r="F34" s="29"/>
      <c r="G34" s="28"/>
      <c r="H34" s="30"/>
      <c r="I34" s="25"/>
      <c r="J34" s="25"/>
      <c r="K34" s="19"/>
      <c r="L34" s="19"/>
      <c r="M34" s="19"/>
      <c r="N34" s="19"/>
      <c r="O34" s="19"/>
      <c r="P34" s="19"/>
      <c r="Q34" s="26"/>
      <c r="R34" s="15"/>
      <c r="S34" s="15"/>
      <c r="T34" s="23"/>
      <c r="U34" s="33"/>
    </row>
    <row r="35" spans="1:21" ht="20.25" customHeight="1" x14ac:dyDescent="0.25">
      <c r="A35" s="69"/>
      <c r="B35" s="80"/>
      <c r="C35" s="48"/>
      <c r="D35" s="49"/>
      <c r="E35" s="29"/>
      <c r="F35" s="29"/>
      <c r="G35" s="28"/>
      <c r="H35" s="30"/>
      <c r="I35" s="25"/>
      <c r="J35" s="25"/>
      <c r="K35" s="19"/>
      <c r="L35" s="19"/>
      <c r="M35" s="19"/>
      <c r="N35" s="19"/>
      <c r="O35" s="19"/>
      <c r="P35" s="19"/>
      <c r="Q35" s="26"/>
      <c r="R35" s="15"/>
      <c r="S35" s="15"/>
      <c r="T35" s="23"/>
      <c r="U35" s="33"/>
    </row>
    <row r="36" spans="1:21" ht="20.25" customHeight="1" x14ac:dyDescent="0.25">
      <c r="A36" s="69"/>
      <c r="B36" s="80"/>
      <c r="C36" s="48"/>
      <c r="D36" s="49"/>
      <c r="E36" s="29"/>
      <c r="F36" s="29"/>
      <c r="G36" s="28"/>
      <c r="H36" s="30"/>
      <c r="I36" s="25"/>
      <c r="J36" s="25"/>
      <c r="K36" s="19"/>
      <c r="L36" s="19"/>
      <c r="M36" s="19"/>
      <c r="N36" s="19"/>
      <c r="O36" s="19"/>
      <c r="P36" s="19"/>
      <c r="Q36" s="26"/>
      <c r="R36" s="15"/>
      <c r="S36" s="15"/>
      <c r="T36" s="23"/>
      <c r="U36" s="33"/>
    </row>
    <row r="37" spans="1:21" ht="20.25" customHeight="1" x14ac:dyDescent="0.25">
      <c r="A37" s="69"/>
      <c r="B37" s="24"/>
      <c r="C37" s="29"/>
      <c r="D37" s="29"/>
      <c r="E37" s="29"/>
      <c r="F37" s="29"/>
      <c r="G37" s="28"/>
      <c r="H37" s="30"/>
      <c r="I37" s="14"/>
      <c r="J37" s="14"/>
      <c r="K37" s="31"/>
      <c r="L37" s="31"/>
      <c r="M37" s="31"/>
      <c r="N37" s="31"/>
      <c r="O37" s="31"/>
      <c r="P37" s="31"/>
      <c r="Q37" s="26"/>
      <c r="R37" s="29"/>
      <c r="S37" s="29"/>
      <c r="T37" s="32"/>
      <c r="U37" s="33"/>
    </row>
    <row r="38" spans="1:21" ht="20.25" customHeight="1" thickBot="1" x14ac:dyDescent="0.3">
      <c r="A38" s="69"/>
      <c r="B38" s="81"/>
      <c r="C38" s="3"/>
      <c r="D38" s="3"/>
      <c r="E38" s="34"/>
      <c r="F38" s="34"/>
      <c r="G38" s="34"/>
      <c r="H38" s="36"/>
      <c r="I38" s="37"/>
      <c r="J38" s="37"/>
      <c r="K38" s="38"/>
      <c r="L38" s="38"/>
      <c r="M38" s="38"/>
      <c r="N38" s="38"/>
      <c r="O38" s="38"/>
      <c r="P38" s="38"/>
      <c r="Q38" s="39"/>
      <c r="R38" s="35"/>
      <c r="S38" s="35"/>
      <c r="T38" s="40"/>
      <c r="U38" s="38"/>
    </row>
    <row r="39" spans="1:21" ht="20.25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6"/>
      <c r="U39" s="15"/>
    </row>
    <row r="40" spans="1:21" ht="20.25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6"/>
      <c r="U40" s="29"/>
    </row>
    <row r="41" spans="1:21" ht="20.25" customHeight="1" x14ac:dyDescent="0.25">
      <c r="A41" s="15"/>
      <c r="B41" s="15"/>
      <c r="C41" s="15"/>
      <c r="D41" s="15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42"/>
      <c r="U41" s="29"/>
    </row>
    <row r="42" spans="1:21" ht="20.25" customHeight="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71"/>
      <c r="Q42" s="71"/>
      <c r="R42" s="71"/>
      <c r="S42" s="71"/>
      <c r="T42" s="42"/>
      <c r="U42" s="29"/>
    </row>
    <row r="43" spans="1:21" ht="20.25" customHeight="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42"/>
      <c r="U43" s="29"/>
    </row>
    <row r="44" spans="1:21" ht="20.25" customHeight="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6"/>
      <c r="U44" s="29"/>
    </row>
    <row r="45" spans="1:21" ht="20.25" customHeight="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6"/>
      <c r="U45" s="29"/>
    </row>
    <row r="46" spans="1:21" ht="20.25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6"/>
      <c r="U46" s="29"/>
    </row>
    <row r="47" spans="1:21" ht="20.25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6"/>
      <c r="U47" s="29"/>
    </row>
    <row r="48" spans="1:21" ht="20.25" customHeight="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6"/>
      <c r="U48" s="29"/>
    </row>
    <row r="49" spans="1:21" ht="20.25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6"/>
      <c r="U49" s="29"/>
    </row>
    <row r="50" spans="1:21" ht="20.25" customHeight="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6"/>
      <c r="U50" s="29"/>
    </row>
    <row r="51" spans="1:21" ht="20.25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6"/>
      <c r="U51" s="29"/>
    </row>
    <row r="52" spans="1:21" ht="20.25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6"/>
      <c r="U52" s="29"/>
    </row>
    <row r="53" spans="1:21" ht="20.25" customHeight="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6"/>
      <c r="U53" s="29"/>
    </row>
    <row r="54" spans="1:21" ht="20.25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6"/>
      <c r="U54" s="29"/>
    </row>
    <row r="55" spans="1:21" ht="20.25" customHeight="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6"/>
      <c r="U55" s="29"/>
    </row>
    <row r="56" spans="1:21" ht="20.25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2"/>
    </row>
    <row r="57" spans="1:21" ht="20.25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2"/>
    </row>
    <row r="58" spans="1:21" ht="20.25" customHeight="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2"/>
    </row>
    <row r="59" spans="1:21" ht="20.25" customHeight="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2"/>
    </row>
    <row r="60" spans="1:21" ht="20.25" customHeight="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2"/>
    </row>
    <row r="61" spans="1:21" ht="20.25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2"/>
    </row>
    <row r="62" spans="1:21" ht="20.25" customHeight="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2"/>
    </row>
    <row r="63" spans="1:21" ht="20.25" customHeight="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2"/>
    </row>
    <row r="64" spans="1:21" ht="20.25" customHeight="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2"/>
    </row>
    <row r="65" spans="1:21" ht="20.25" customHeight="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2"/>
    </row>
    <row r="66" spans="1:21" ht="20.25" customHeight="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2"/>
    </row>
    <row r="67" spans="1:21" ht="20.25" customHeight="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2"/>
    </row>
    <row r="68" spans="1:21" ht="20.25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2"/>
    </row>
    <row r="69" spans="1:21" ht="20.25" customHeight="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2"/>
    </row>
    <row r="70" spans="1:21" ht="20.25" customHeight="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2"/>
    </row>
    <row r="71" spans="1:21" ht="20.25" customHeight="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2"/>
    </row>
    <row r="72" spans="1:21" ht="20.25" customHeight="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2"/>
    </row>
    <row r="73" spans="1:21" ht="20.25" customHeight="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2"/>
    </row>
    <row r="74" spans="1:21" ht="20.25" customHeight="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2"/>
    </row>
    <row r="75" spans="1:21" ht="20.25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2"/>
    </row>
    <row r="76" spans="1:21" ht="20.25" customHeight="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2"/>
    </row>
    <row r="77" spans="1:21" ht="20.25" customHeight="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2"/>
    </row>
    <row r="78" spans="1:21" ht="20.25" customHeight="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2"/>
    </row>
    <row r="79" spans="1:21" ht="20.25" customHeight="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2"/>
    </row>
    <row r="80" spans="1:21" ht="20.25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2"/>
    </row>
    <row r="81" spans="1:21" ht="20.25" customHeight="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2"/>
    </row>
    <row r="82" spans="1:21" ht="20.25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2"/>
    </row>
    <row r="83" spans="1:21" ht="20.25" customHeight="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2"/>
    </row>
    <row r="84" spans="1:21" ht="20.25" customHeight="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2"/>
    </row>
    <row r="85" spans="1:21" ht="20.25" customHeight="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2"/>
    </row>
    <row r="86" spans="1:21" ht="20.25" customHeight="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2"/>
    </row>
    <row r="87" spans="1:21" ht="20.25" customHeight="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2"/>
    </row>
    <row r="88" spans="1:21" ht="20.25" customHeight="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2"/>
    </row>
    <row r="89" spans="1:21" ht="20.25" customHeight="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2"/>
    </row>
    <row r="90" spans="1:21" ht="20.2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2"/>
    </row>
    <row r="91" spans="1:21" ht="20.25" customHeight="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2"/>
    </row>
    <row r="92" spans="1:21" ht="20.25" customHeight="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2"/>
    </row>
    <row r="93" spans="1:21" ht="20.25" customHeight="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2"/>
    </row>
    <row r="94" spans="1:21" ht="20.25" customHeight="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2"/>
    </row>
    <row r="95" spans="1:21" ht="20.25" customHeight="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2"/>
    </row>
    <row r="96" spans="1:21" ht="20.25" customHeight="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2"/>
    </row>
    <row r="97" spans="1:21" ht="20.25" customHeight="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2"/>
    </row>
    <row r="98" spans="1:21" ht="20.25" customHeight="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2"/>
    </row>
    <row r="99" spans="1:21" ht="20.25" customHeight="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2"/>
    </row>
    <row r="100" spans="1:21" ht="20.25" customHeight="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2"/>
    </row>
    <row r="101" spans="1:21" ht="20.25" customHeight="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2"/>
    </row>
    <row r="102" spans="1:21" ht="20.25" customHeight="1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2"/>
    </row>
    <row r="103" spans="1:21" ht="20.25" customHeight="1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2"/>
    </row>
    <row r="104" spans="1:21" ht="20.25" customHeight="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2"/>
    </row>
    <row r="105" spans="1:21" ht="20.25" customHeight="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2"/>
    </row>
    <row r="106" spans="1:21" ht="20.25" customHeight="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2"/>
    </row>
    <row r="107" spans="1:21" ht="20.25" customHeight="1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2"/>
    </row>
    <row r="108" spans="1:21" ht="20.25" customHeight="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2"/>
    </row>
    <row r="109" spans="1:21" ht="20.25" customHeight="1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2"/>
    </row>
    <row r="110" spans="1:21" ht="20.25" customHeight="1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2"/>
    </row>
    <row r="111" spans="1:21" ht="20.25" customHeight="1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2"/>
    </row>
    <row r="112" spans="1:21" ht="20.25" customHeight="1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2"/>
    </row>
    <row r="113" spans="1:21" ht="20.25" customHeight="1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2"/>
    </row>
    <row r="114" spans="1:21" ht="20.25" customHeight="1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2"/>
    </row>
    <row r="115" spans="1:21" ht="20.25" customHeight="1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2"/>
    </row>
    <row r="116" spans="1:21" ht="20.25" customHeight="1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2"/>
    </row>
    <row r="117" spans="1:21" ht="20.25" customHeight="1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2022-06-28T06:22:04Z</cp:lastPrinted>
  <dcterms:created xsi:type="dcterms:W3CDTF">2022-06-10T14:11:52Z</dcterms:created>
  <dcterms:modified xsi:type="dcterms:W3CDTF">2025-05-28T09:04:25Z</dcterms:modified>
</cp:coreProperties>
</file>