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F53EEFCA-D853-4B04-B111-DC66F15C8B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1" l="1"/>
  <c r="K22" i="1"/>
  <c r="K21" i="1"/>
  <c r="K20" i="1"/>
  <c r="M7" i="1" l="1"/>
  <c r="Q8" i="1"/>
  <c r="G8" i="1" l="1"/>
  <c r="I8" i="1" l="1"/>
  <c r="I13" i="1" s="1"/>
  <c r="H8" i="1"/>
  <c r="H13" i="1" s="1"/>
  <c r="J8" i="1"/>
  <c r="J13" i="1" s="1"/>
  <c r="L8" i="1" l="1"/>
  <c r="Q13" i="1"/>
  <c r="L13" i="1" l="1"/>
  <c r="Q15" i="1" l="1"/>
  <c r="K23" i="1"/>
</calcChain>
</file>

<file path=xl/sharedStrings.xml><?xml version="1.0" encoding="utf-8"?>
<sst xmlns="http://schemas.openxmlformats.org/spreadsheetml/2006/main" count="38" uniqueCount="35">
  <si>
    <t>PAYMENT NOTE No.</t>
  </si>
  <si>
    <t>UTR</t>
  </si>
  <si>
    <t>Balance Payable Amount Rs. -</t>
  </si>
  <si>
    <t>Total Paid Amount Rs. -</t>
  </si>
  <si>
    <t>Alam Energy and construction</t>
  </si>
  <si>
    <t>AE/001</t>
  </si>
  <si>
    <t>10-05-2023 10-05-2023 NEFT/AXISP00389200591/SPUP23/0238/SHAVEJ ALAM 37600.00</t>
  </si>
  <si>
    <t>SPUP23/0238</t>
  </si>
  <si>
    <t>Updated On 23-7-24 - Girija</t>
  </si>
  <si>
    <t xml:space="preserve">Total Hold </t>
  </si>
  <si>
    <t>DPR Excess  Debit</t>
  </si>
  <si>
    <t>Advance/ Surplus</t>
  </si>
  <si>
    <t>GST Remaining</t>
  </si>
  <si>
    <t>Badhupura village - DG foundation work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</si>
  <si>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</si>
  <si>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</si>
  <si>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</si>
  <si>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</si>
  <si>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</si>
  <si>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</si>
  <si>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</si>
  <si>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</si>
  <si>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</si>
  <si>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</si>
  <si>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</si>
  <si>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</si>
  <si>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</si>
  <si>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</si>
  <si>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SD_Amount</t>
  </si>
  <si>
    <t>On_Commission</t>
  </si>
  <si>
    <t>Hydro_Testing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</si>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</sst>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2" xfId="0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6" fillId="0" borderId="0" xfId="0" applyFont="1"/>
    <xf numFmtId="0" fontId="6" fillId="2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14" fontId="6" fillId="2" borderId="13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14" fontId="7" fillId="2" borderId="9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23"/>
  <sheetViews>
    <sheetView tabSelected="1" workbookViewId="0">
      <selection activeCell="B3" sqref="B3"/>
    </sheetView>
  </sheetViews>
  <sheetFormatPr defaultColWidth="9" defaultRowHeight="15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0.7109375" style="3" bestFit="1" customWidth="1"/>
    <col min="9" max="9" width="10.42578125" style="3" bestFit="1" customWidth="1"/>
    <col min="10" max="11" width="10.42578125" style="3" customWidth="1"/>
    <col min="12" max="12" width="14.85546875" style="3" customWidth="1"/>
    <col min="13" max="13" width="7.28515625" style="3" customWidth="1"/>
    <col min="14" max="14" width="21.7109375" style="3" bestFit="1" customWidth="1"/>
    <col min="15" max="15" width="16.28515625" style="3" customWidth="1"/>
    <col min="16" max="16" width="8.5703125" style="3" customWidth="1"/>
    <col min="17" max="17" width="16.140625" style="3" bestFit="1" customWidth="1"/>
    <col min="18" max="18" width="77.7109375" style="3" bestFit="1" customWidth="1"/>
    <col min="19" max="16384" width="9" style="3"/>
  </cols>
  <sheetData>
    <row r="1" spans="1:43" x14ac:dyDescent="0.25">
      <c r="A1" s="35" t="s">
        <v>14</v>
      </c>
      <c r="B1" s="2" t="s">
        <v>4</v>
      </c>
      <c r="E1" s="4"/>
      <c r="F1" s="4"/>
      <c r="G1" s="4"/>
    </row>
    <row r="2" spans="1:43" ht="21" x14ac:dyDescent="0.25">
      <c r="A2" s="35" t="s">
        <v>15</v>
      </c>
      <c r="B2" t="s">
        <v>18</v>
      </c>
      <c r="C2" s="5"/>
      <c r="D2" s="5" t="s">
        <v>4</v>
      </c>
      <c r="G2" s="6"/>
      <c r="H2" s="7"/>
      <c r="I2" s="7"/>
      <c r="J2" s="7"/>
      <c r="K2" s="7"/>
      <c r="L2" s="7"/>
      <c r="M2" s="7"/>
      <c r="N2" s="7"/>
      <c r="O2" s="7"/>
      <c r="P2" s="7"/>
    </row>
    <row r="3" spans="1:43" ht="21.75" thickBot="1" x14ac:dyDescent="0.3">
      <c r="A3" s="35" t="s">
        <v>16</v>
      </c>
      <c r="B3" t="s">
        <v>19</v>
      </c>
      <c r="C3" s="5"/>
      <c r="D3" s="5"/>
      <c r="G3" s="6"/>
      <c r="H3" s="7"/>
      <c r="I3" s="7"/>
      <c r="J3" s="7"/>
      <c r="K3" s="7"/>
      <c r="L3" s="7"/>
      <c r="M3" s="7"/>
      <c r="N3" s="7"/>
      <c r="O3" s="7"/>
      <c r="P3" s="7"/>
    </row>
    <row r="4" spans="1:43" ht="15.75" thickBot="1" x14ac:dyDescent="0.3">
      <c r="A4" s="35" t="s">
        <v>17</v>
      </c>
      <c r="B4" t="s">
        <v>19</v>
      </c>
      <c r="C4" s="8"/>
      <c r="D4" s="8"/>
      <c r="E4" s="8"/>
      <c r="F4" s="7"/>
      <c r="G4" s="7"/>
      <c r="H4" s="7"/>
      <c r="I4" s="7"/>
      <c r="J4" s="7"/>
      <c r="K4" s="7"/>
      <c r="N4" s="7"/>
      <c r="O4" s="9"/>
      <c r="P4" s="9"/>
      <c r="Q4" s="9"/>
      <c r="R4" s="9"/>
    </row>
    <row r="5" spans="1:43" ht="43.9" customHeight="1" x14ac:dyDescent="0.25">
      <c r="A5" s="36" t="s">
        <v>20</v>
      </c>
      <c r="B5" s="37" t="s">
        <v>21</v>
      </c>
      <c r="C5" s="38" t="s">
        <v>22</v>
      </c>
      <c r="D5" s="39" t="s">
        <v>23</v>
      </c>
      <c r="E5" s="37" t="s">
        <v>24</v>
      </c>
      <c r="F5" s="37" t="s">
        <v>25</v>
      </c>
      <c r="G5" s="39" t="s">
        <v>26</v>
      </c>
      <c r="H5" s="40" t="s">
        <v>27</v>
      </c>
      <c r="I5" s="18" t="s">
        <v>28</v>
      </c>
      <c r="J5" s="37" t="s">
        <v>29</v>
      </c>
      <c r="K5" s="37" t="s">
        <v>30</v>
      </c>
      <c r="L5" s="18" t="s">
        <v>31</v>
      </c>
      <c r="M5" s="18"/>
      <c r="N5" s="18" t="s">
        <v>0</v>
      </c>
      <c r="O5" s="37" t="s">
        <v>32</v>
      </c>
      <c r="P5" s="37" t="s">
        <v>33</v>
      </c>
      <c r="Q5" s="37" t="s">
        <v>34</v>
      </c>
      <c r="R5" s="37" t="s">
        <v>1</v>
      </c>
    </row>
    <row r="6" spans="1:43" ht="15.75" thickBot="1" x14ac:dyDescent="0.3">
      <c r="A6" s="27"/>
      <c r="B6" s="12"/>
      <c r="C6" s="12"/>
      <c r="D6" s="12"/>
      <c r="E6" s="12"/>
      <c r="F6" s="12"/>
      <c r="G6" s="12"/>
      <c r="H6" s="28">
        <v>0.01</v>
      </c>
      <c r="I6" s="28">
        <v>0.05</v>
      </c>
      <c r="J6" s="28">
        <v>0</v>
      </c>
      <c r="K6" s="28">
        <v>0.1</v>
      </c>
      <c r="L6" s="12"/>
      <c r="M6" s="29"/>
      <c r="N6" s="12"/>
      <c r="O6" s="12"/>
      <c r="P6" s="28">
        <v>0.01</v>
      </c>
      <c r="Q6" s="12"/>
      <c r="R6" s="12"/>
    </row>
    <row r="7" spans="1:43" s="13" customFormat="1" x14ac:dyDescent="0.25">
      <c r="A7" s="25"/>
      <c r="B7" s="14"/>
      <c r="C7" s="14"/>
      <c r="D7" s="14"/>
      <c r="E7" s="14"/>
      <c r="F7" s="14"/>
      <c r="G7" s="14"/>
      <c r="H7" s="15"/>
      <c r="I7" s="15"/>
      <c r="J7" s="15"/>
      <c r="K7" s="15"/>
      <c r="L7" s="14"/>
      <c r="M7" s="26">
        <f>A8</f>
        <v>56514</v>
      </c>
      <c r="N7" s="14"/>
      <c r="O7" s="14"/>
      <c r="P7" s="15"/>
      <c r="Q7" s="14"/>
      <c r="R7" s="14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</row>
    <row r="8" spans="1:43" ht="27" customHeight="1" x14ac:dyDescent="0.25">
      <c r="A8" s="19">
        <v>56514</v>
      </c>
      <c r="B8" s="21" t="s">
        <v>13</v>
      </c>
      <c r="C8" s="1">
        <v>45029</v>
      </c>
      <c r="D8" s="22" t="s">
        <v>5</v>
      </c>
      <c r="E8" s="10">
        <v>40000</v>
      </c>
      <c r="F8" s="10">
        <v>0</v>
      </c>
      <c r="G8" s="10">
        <f>ROUND(E8-F8,)</f>
        <v>40000</v>
      </c>
      <c r="H8" s="10">
        <f>ROUND(G8*$H$6,)</f>
        <v>400</v>
      </c>
      <c r="I8" s="10">
        <f>G8*$I$6</f>
        <v>2000</v>
      </c>
      <c r="J8" s="10">
        <f>ROUND(G8*$J$6,)</f>
        <v>0</v>
      </c>
      <c r="K8" s="10">
        <v>0</v>
      </c>
      <c r="L8" s="10">
        <f>G8-H8-I8</f>
        <v>37600</v>
      </c>
      <c r="M8" s="20"/>
      <c r="N8" s="10" t="s">
        <v>7</v>
      </c>
      <c r="O8" s="10">
        <v>37600</v>
      </c>
      <c r="P8" s="10"/>
      <c r="Q8" s="10">
        <f>O8</f>
        <v>37600</v>
      </c>
      <c r="R8" s="23" t="s">
        <v>6</v>
      </c>
    </row>
    <row r="9" spans="1:43" x14ac:dyDescent="0.25">
      <c r="A9" s="19">
        <v>56514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20"/>
      <c r="N9" s="10"/>
      <c r="O9" s="10"/>
      <c r="P9" s="10"/>
      <c r="Q9" s="10"/>
      <c r="R9" s="23"/>
    </row>
    <row r="10" spans="1:43" x14ac:dyDescent="0.25">
      <c r="A10" s="19">
        <v>56514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20"/>
      <c r="N10" s="10"/>
      <c r="O10" s="10"/>
      <c r="P10" s="10"/>
      <c r="Q10" s="10"/>
      <c r="R10" s="23"/>
    </row>
    <row r="11" spans="1:43" x14ac:dyDescent="0.25">
      <c r="A11" s="19">
        <v>56514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20"/>
      <c r="N11" s="10"/>
      <c r="O11" s="10"/>
      <c r="P11" s="10"/>
      <c r="Q11" s="10"/>
      <c r="R11" s="23"/>
    </row>
    <row r="12" spans="1:43" ht="15.75" thickBot="1" x14ac:dyDescent="0.3">
      <c r="A12" s="19">
        <v>56514</v>
      </c>
      <c r="B12" s="30"/>
      <c r="C12" s="30"/>
      <c r="D12" s="30"/>
      <c r="E12" s="31"/>
      <c r="F12" s="31"/>
      <c r="G12" s="31"/>
      <c r="H12" s="11"/>
      <c r="I12" s="11"/>
      <c r="J12" s="11"/>
      <c r="K12" s="11"/>
      <c r="L12" s="11"/>
      <c r="M12" s="32"/>
      <c r="N12" s="11"/>
      <c r="O12" s="11"/>
      <c r="P12" s="11"/>
      <c r="Q12" s="11"/>
      <c r="R12" s="11"/>
    </row>
    <row r="13" spans="1:43" x14ac:dyDescent="0.25">
      <c r="A13" s="33"/>
      <c r="B13" s="33"/>
      <c r="C13" s="33"/>
      <c r="D13" s="33"/>
      <c r="E13" s="33"/>
      <c r="F13" s="33"/>
      <c r="G13" s="33"/>
      <c r="H13" s="34">
        <f t="shared" ref="H13:K13" si="0">SUM(H8:H12)</f>
        <v>400</v>
      </c>
      <c r="I13" s="34">
        <f t="shared" si="0"/>
        <v>2000</v>
      </c>
      <c r="J13" s="34">
        <f t="shared" si="0"/>
        <v>0</v>
      </c>
      <c r="K13" s="34">
        <f t="shared" si="0"/>
        <v>0</v>
      </c>
      <c r="L13" s="34">
        <f>SUM(L8:L12)</f>
        <v>37600</v>
      </c>
      <c r="M13" s="34"/>
      <c r="N13" s="34" t="s">
        <v>3</v>
      </c>
      <c r="O13" s="34"/>
      <c r="P13" s="34"/>
      <c r="Q13" s="34">
        <f>SUM(Q6:Q12)</f>
        <v>37600</v>
      </c>
      <c r="R13" s="33"/>
    </row>
    <row r="14" spans="1:43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43" ht="15.75" thickBo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4" t="s">
        <v>2</v>
      </c>
      <c r="O15" s="12"/>
      <c r="P15" s="12"/>
      <c r="Q15" s="24">
        <f>L13-Q13</f>
        <v>0</v>
      </c>
      <c r="R15" s="12"/>
    </row>
    <row r="17" spans="9:11" ht="15.75" thickBot="1" x14ac:dyDescent="0.3"/>
    <row r="18" spans="9:11" ht="16.5" thickBot="1" x14ac:dyDescent="0.3">
      <c r="I18" s="43" t="s">
        <v>4</v>
      </c>
      <c r="J18" s="44"/>
      <c r="K18" s="45"/>
    </row>
    <row r="19" spans="9:11" ht="16.5" thickBot="1" x14ac:dyDescent="0.3">
      <c r="I19" s="43" t="s">
        <v>8</v>
      </c>
      <c r="J19" s="46"/>
      <c r="K19" s="47"/>
    </row>
    <row r="20" spans="9:11" ht="15.75" thickBot="1" x14ac:dyDescent="0.3">
      <c r="I20" s="48" t="s">
        <v>9</v>
      </c>
      <c r="J20" s="49"/>
      <c r="K20" s="16">
        <f>I12</f>
        <v>0</v>
      </c>
    </row>
    <row r="21" spans="9:11" ht="15.75" thickBot="1" x14ac:dyDescent="0.3">
      <c r="I21" s="48" t="s">
        <v>10</v>
      </c>
      <c r="J21" s="49"/>
      <c r="K21" s="16">
        <f>M13</f>
        <v>0</v>
      </c>
    </row>
    <row r="22" spans="9:11" ht="15.75" thickBot="1" x14ac:dyDescent="0.3">
      <c r="I22" s="41" t="s">
        <v>11</v>
      </c>
      <c r="J22" s="42"/>
      <c r="K22" s="17">
        <f>S15</f>
        <v>0</v>
      </c>
    </row>
    <row r="23" spans="9:11" ht="15.75" thickBot="1" x14ac:dyDescent="0.3">
      <c r="I23" s="41" t="s">
        <v>12</v>
      </c>
      <c r="J23" s="42"/>
      <c r="K23" s="17">
        <f>L13</f>
        <v>37600</v>
      </c>
    </row>
  </sheetData>
  <mergeCells count="6">
    <mergeCell ref="I22:J22"/>
    <mergeCell ref="I23:J23"/>
    <mergeCell ref="I18:K18"/>
    <mergeCell ref="I19:K19"/>
    <mergeCell ref="I20:J20"/>
    <mergeCell ref="I21:J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2025-05-29T10:10:35Z</dcterms:modified>
</cp:coreProperties>
</file>