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<sst xmlns="http://schemas.openxmlformats.org/spreadsheetml/2006/main" count="532" uniqueCount="215">
  <si>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</si>
  <si>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</si>
  <si>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</si>
  <si>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</si>
  <si>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</si>
  <si>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</si>
  <si>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</si>
  <si>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</si>
  <si>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</si>
  <si>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</si>
  <si>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Ballamazra</t>
  </si>
  <si>
    <t>Block-</t>
  </si>
  <si>
    <t>Unn</t>
  </si>
  <si>
    <t>Scheme Id</t>
  </si>
  <si>
    <t>Measurement Book / Page No-</t>
  </si>
  <si>
    <r>
      <rPr>
        <sz val="11"/>
        <color rgb="FF000000"/>
        <rFont val="Calibri"/>
        <charset val="0"/>
      </rPr>
      <t>Date of Billing :</t>
    </r>
    <r>
      <rPr>
        <sz val="11"/>
        <color rgb="FF000000"/>
        <rFont val="Calibri"/>
        <charset val="0"/>
      </rPr>
      <t xml:space="preserve"> </t>
    </r>
  </si>
  <si>
    <t>S.N.</t>
  </si>
  <si>
    <t>DESCRIPTION</t>
  </si>
  <si>
    <t>UNIT</t>
  </si>
  <si>
    <t>QTY.</t>
  </si>
  <si>
    <t>RATE</t>
  </si>
  <si>
    <t>Amount</t>
  </si>
  <si>
    <t>Previous Billed qty</t>
  </si>
  <si>
    <t>In this RA  Bill qty</t>
  </si>
  <si>
    <t>Cummulative Billed qty</t>
  </si>
  <si>
    <t>Previous Billing Amount</t>
  </si>
  <si>
    <t>In this RA Billing Amount</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</si>
  <si>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</si>
  <si>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</si>
  <si>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</si>
  <si>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</si>
  <si>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</si>
  <si>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</si>
  <si>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</si>
  <si>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</si>
  <si>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</si>
  <si>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</si>
  <si>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</si>
  <si>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</si>
  <si>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</si>
  <si>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</si>
  <si>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</si>
  <si>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</si>
  <si>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</si>
  <si>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</si>
  <si>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</si>
  <si>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</si>
  <si>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</si>
  <si>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</si>
  <si>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</si>
  <si>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</si>
  <si>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</si>
  <si>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</si>
  <si>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</si>
  <si>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</si>
  <si>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</si>
  <si>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</si>
  <si>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</si>
  <si>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</si>
  <si>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</si>
  <si>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</si>
  <si>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</si>
  <si>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</si>
  <si>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</si>
  <si>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</si>
  <si>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</si>
  <si>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</si>
  <si>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</si>
  <si>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</si>
  <si>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</si>
  <si>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</si>
  <si>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</si>
  <si>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</si>
  <si>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</si>
  <si>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</si>
  <si>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</si>
  <si>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</si>
  <si>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</si>
  <si>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</si>
  <si>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</si>
  <si>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</si>
  <si>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</si>
  <si>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</si>
  <si>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</si>
  <si>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</si>
  <si>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</si>
  <si>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</si>
  <si>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</si>
  <si>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</si>
  <si>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</si>
  <si>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</si>
  <si>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</si>
  <si>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</si>
  <si>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</si>
  <si>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</si>
  <si>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</si>
  <si>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</si>
  <si>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</si>
  <si>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</si>
  <si>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</si>
  <si>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</si>
  <si>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</si>
  <si>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</si>
  <si>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</si>
  <si>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</si>
  <si>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</si>
  <si>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</si>
  <si>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</si>
  <si>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</si>
  <si>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</si>
  <si>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</si>
  <si>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</si>
  <si>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</si>
  <si>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</si>
  <si>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</si>
  <si>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</si>
  <si>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</si>
  <si>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</si>
  <si>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</si>
  <si>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</si>
  <si>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</si>
  <si>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</si>
  <si>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</si>
  <si>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</si>
  <si>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</si>
  <si>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</si>
  <si>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</si>
  <si>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</si>
  <si>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</si>
  <si>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</si>
  <si>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</si>
  <si>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</si>
  <si>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</si>
  <si>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</si>
  <si>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</si>
  <si>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</si>
  <si>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</si>
  <si>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</si>
  <si>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</si>
  <si>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</si>
  <si>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</si>
  <si>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</si>
  <si>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</si>
  <si>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</si>
  <si>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</si>
  <si>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</si>
  <si>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</si>
  <si>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</si>
  <si>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</si>
  <si>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</si>
  <si>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</si>
  <si>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</si>
  <si>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</si>
  <si>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</si>
  <si>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</si>
  <si>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</si>
  <si>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</si>
  <si>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</si>
  <si>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</si>
  <si>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</si>
  <si>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</si>
  <si>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</si>
  <si>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</si>
  <si>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</si>
  <si>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</si>
  <si>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</si>
  <si>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</si>
  <si>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</si>
  <si>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</si>
  <si>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</si>
  <si>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</si>
  <si>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rPr>
        <b/>
        <sz val="10"/>
        <color theme="1"/>
        <rFont val="Times New Roman"/>
        <charset val="134"/>
      </rPr>
      <t xml:space="preserve">Supply and installation, testing etc. of  single/double ball type </t>
    </r>
    <r>
      <rPr>
        <b/>
        <u/>
        <sz val="10"/>
        <color theme="1"/>
        <rFont val="Times New Roman"/>
        <charset val="134"/>
      </rPr>
      <t>air valve</t>
    </r>
    <r>
      <rPr>
        <b/>
        <sz val="10"/>
        <color theme="1"/>
        <rFont val="Times New Roman"/>
        <charset val="134"/>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</si>
  <si>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</si>
  <si>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rPr>
        <b/>
        <sz val="10"/>
        <color theme="1"/>
        <rFont val="Times New Roman"/>
        <charset val="134"/>
      </rPr>
      <t xml:space="preserve">Supply of under ground sluice value type </t>
    </r>
    <r>
      <rPr>
        <b/>
        <u/>
        <sz val="10"/>
        <color theme="1"/>
        <rFont val="Times New Roman"/>
        <charset val="134"/>
      </rPr>
      <t>fire hydrant consisting of 80 mm dia sluice valve</t>
    </r>
    <r>
      <rPr>
        <b/>
        <sz val="10"/>
        <color theme="1"/>
        <rFont val="Times New Roman"/>
        <charset val="134"/>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</si>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</sst>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176" formatCode="_ * #,##0.00_ ;_ * \-#,##0.00_ ;_ * &quot;-&quot;??_ ;_ @_ "/>
    <numFmt numFmtId="177" formatCode="_ &quot;₹&quot;* #,##0.00_ ;_ &quot;₹&quot;* \-#,##0.00_ ;_ &quot;₹&quot;* &quot;-&quot;??_ ;_ @_ "/>
    <numFmt numFmtId="178" formatCode="_ * #,##0_ ;_ * \-#,##0_ ;_ * &quot;-&quot;_ ;_ @_ "/>
    <numFmt numFmtId="179" formatCode="_ &quot;₹&quot;* #,##0_ ;_ &quot;₹&quot;* \-#,##0_ ;_ &quot;₹&quot;* &quot;-&quot;_ ;_ @_ "/>
    <numFmt numFmtId="180" formatCode="_(* #,##0.00_);_(* \(#,##0.00\);_(* &quot;-&quot;??_);_(@_)"/>
    <numFmt numFmtId="181" formatCode="dd/mm/yyyy"/>
    <numFmt numFmtId="182" formatCode="_(* #,##0_);_(* \(#,##0\);_(* &quot;-&quot;??_);_(@_)"/>
  </numFmts>
  <fonts count="29">
    <font>
      <sz val="11"/>
      <color theme="1"/>
      <name val="Calibri"/>
      <charset val="134"/>
      <scheme val="minor"/>
    </font>
    <font>
      <sz val="11"/>
      <color rgb="FF000000"/>
      <name val="Calibri"/>
      <charset val="0"/>
    </font>
    <font>
      <b/>
      <sz val="12"/>
      <color theme="1"/>
      <name val="Calibri"/>
      <charset val="134"/>
      <scheme val="minor"/>
    </font>
    <font>
      <sz val="10"/>
      <color theme="1"/>
      <name val="Times New Roman"/>
      <charset val="134"/>
    </font>
    <font>
      <b/>
      <sz val="11"/>
      <color theme="1"/>
      <name val="Calibri"/>
      <charset val="134"/>
      <scheme val="minor"/>
    </font>
    <font>
      <b/>
      <sz val="10"/>
      <color theme="1"/>
      <name val="Times New Roman"/>
      <charset val="134"/>
    </font>
    <font>
      <sz val="12"/>
      <color theme="1"/>
      <name val="Times New Roman"/>
      <charset val="134"/>
    </font>
    <font>
      <b/>
      <sz val="9"/>
      <color theme="1"/>
      <name val="Times New Roman"/>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color rgb="FF000000"/>
      <name val="Times New Roman"/>
      <charset val="134"/>
    </font>
    <font>
      <b/>
      <u/>
      <sz val="10"/>
      <color theme="1"/>
      <name val="Times New Roman"/>
      <charset val="134"/>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medium">
        <color auto="1"/>
      </top>
      <bottom style="medium">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1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5" fillId="0" borderId="0" applyNumberFormat="0" applyFill="0" applyBorder="0" applyAlignment="0" applyProtection="0">
      <alignment vertical="center"/>
    </xf>
    <xf numFmtId="0" fontId="16" fillId="6" borderId="14" applyNumberFormat="0" applyAlignment="0" applyProtection="0">
      <alignment vertical="center"/>
    </xf>
    <xf numFmtId="0" fontId="17" fillId="7" borderId="15" applyNumberFormat="0" applyAlignment="0" applyProtection="0">
      <alignment vertical="center"/>
    </xf>
    <xf numFmtId="0" fontId="18" fillId="7" borderId="14" applyNumberFormat="0" applyAlignment="0" applyProtection="0">
      <alignment vertical="center"/>
    </xf>
    <xf numFmtId="0" fontId="19" fillId="8" borderId="16" applyNumberFormat="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xf numFmtId="180" fontId="0" fillId="0" borderId="0" applyFont="0" applyFill="0" applyBorder="0" applyAlignment="0" applyProtection="0"/>
    <xf numFmtId="0" fontId="27" fillId="0" borderId="0"/>
  </cellStyleXfs>
  <cellXfs count="78">
    <xf numFmtId="0" fontId="0" fillId="0" borderId="0" xfId="0">
      <alignment vertical="center"/>
    </xf>
    <xf numFmtId="0" fontId="1" fillId="0" borderId="1" xfId="0" applyFont="1" applyFill="1" applyBorder="1" applyAlignment="1">
      <alignment wrapText="1"/>
    </xf>
    <xf numFmtId="181" fontId="1" fillId="0" borderId="1" xfId="0" applyNumberFormat="1" applyFont="1" applyFill="1" applyBorder="1" applyAlignment="1">
      <alignment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2" fontId="2" fillId="0" borderId="3" xfId="0" applyNumberFormat="1" applyFont="1" applyFill="1" applyBorder="1" applyAlignment="1">
      <alignment horizontal="center" vertical="center"/>
    </xf>
    <xf numFmtId="2" fontId="2" fillId="0" borderId="3" xfId="0" applyNumberFormat="1" applyFont="1" applyFill="1" applyBorder="1" applyAlignment="1">
      <alignment horizontal="center" vertical="center" wrapText="1"/>
    </xf>
    <xf numFmtId="2" fontId="3" fillId="2" borderId="4" xfId="50" applyNumberFormat="1" applyFont="1" applyFill="1" applyBorder="1" applyAlignment="1">
      <alignment horizontal="center" vertical="center" shrinkToFit="1"/>
    </xf>
    <xf numFmtId="0" fontId="3" fillId="2" borderId="5" xfId="50" applyFont="1" applyFill="1" applyBorder="1" applyAlignment="1">
      <alignment vertical="center" wrapText="1"/>
    </xf>
    <xf numFmtId="0" fontId="3" fillId="2" borderId="5" xfId="50" applyFont="1" applyFill="1" applyBorder="1" applyAlignment="1">
      <alignment horizontal="center" vertical="center" wrapText="1"/>
    </xf>
    <xf numFmtId="0" fontId="3" fillId="2" borderId="5" xfId="50" applyFont="1" applyFill="1" applyBorder="1" applyAlignment="1">
      <alignment horizontal="center" vertical="center"/>
    </xf>
    <xf numFmtId="0" fontId="4" fillId="2" borderId="5" xfId="0" applyFont="1" applyFill="1" applyBorder="1" applyAlignment="1"/>
    <xf numFmtId="0" fontId="0" fillId="2" borderId="5" xfId="0" applyFill="1" applyBorder="1" applyAlignment="1"/>
    <xf numFmtId="2" fontId="5" fillId="2" borderId="6" xfId="50" applyNumberFormat="1" applyFont="1" applyFill="1" applyBorder="1" applyAlignment="1">
      <alignment horizontal="center" vertical="center" shrinkToFit="1"/>
    </xf>
    <xf numFmtId="0" fontId="5" fillId="2" borderId="1" xfId="50" applyFont="1" applyFill="1" applyBorder="1" applyAlignment="1">
      <alignment vertical="center" wrapText="1"/>
    </xf>
    <xf numFmtId="0" fontId="5" fillId="2" borderId="1" xfId="50" applyFont="1" applyFill="1" applyBorder="1" applyAlignment="1">
      <alignment horizontal="center" vertical="center" wrapText="1"/>
    </xf>
    <xf numFmtId="0" fontId="5" fillId="2" borderId="1" xfId="50" applyFont="1" applyFill="1" applyBorder="1" applyAlignment="1">
      <alignment horizontal="center" vertical="center"/>
    </xf>
    <xf numFmtId="180" fontId="5" fillId="2" borderId="1" xfId="49" applyFont="1" applyFill="1" applyBorder="1" applyAlignment="1">
      <alignment horizontal="center" vertical="center"/>
    </xf>
    <xf numFmtId="0" fontId="3" fillId="2" borderId="1" xfId="50" applyFont="1" applyFill="1" applyBorder="1" applyAlignment="1">
      <alignment horizontal="center" vertical="center"/>
    </xf>
    <xf numFmtId="0" fontId="4" fillId="2" borderId="1" xfId="0" applyFont="1" applyFill="1" applyBorder="1" applyAlignment="1"/>
    <xf numFmtId="2" fontId="3" fillId="2" borderId="6" xfId="50" applyNumberFormat="1" applyFont="1" applyFill="1" applyBorder="1" applyAlignment="1">
      <alignment horizontal="center" vertical="center" shrinkToFit="1"/>
    </xf>
    <xf numFmtId="0" fontId="3" fillId="2" borderId="1" xfId="50" applyFont="1" applyFill="1" applyBorder="1" applyAlignment="1">
      <alignment vertical="center" wrapText="1"/>
    </xf>
    <xf numFmtId="9" fontId="3" fillId="2" borderId="1" xfId="3" applyFont="1" applyFill="1" applyBorder="1" applyAlignment="1">
      <alignment horizontal="center" vertical="center" wrapText="1"/>
    </xf>
    <xf numFmtId="180" fontId="3" fillId="2" borderId="1" xfId="49" applyFont="1" applyFill="1" applyBorder="1" applyAlignment="1">
      <alignment horizontal="center" vertical="center"/>
    </xf>
    <xf numFmtId="0" fontId="0" fillId="2" borderId="1" xfId="0" applyFill="1" applyBorder="1" applyAlignment="1"/>
    <xf numFmtId="9" fontId="5" fillId="2" borderId="1" xfId="3" applyFont="1" applyFill="1" applyBorder="1" applyAlignment="1">
      <alignment horizontal="center" vertical="center" wrapText="1"/>
    </xf>
    <xf numFmtId="2" fontId="2" fillId="0" borderId="7" xfId="0" applyNumberFormat="1" applyFont="1" applyFill="1" applyBorder="1" applyAlignment="1">
      <alignment horizontal="center" vertical="center" wrapText="1"/>
    </xf>
    <xf numFmtId="2" fontId="0" fillId="2" borderId="5" xfId="0" applyNumberFormat="1" applyFill="1" applyBorder="1" applyAlignment="1"/>
    <xf numFmtId="0" fontId="0" fillId="2" borderId="8" xfId="0" applyFill="1" applyBorder="1" applyAlignment="1"/>
    <xf numFmtId="2" fontId="4" fillId="2" borderId="1" xfId="0" applyNumberFormat="1" applyFont="1" applyFill="1" applyBorder="1" applyAlignment="1"/>
    <xf numFmtId="2" fontId="0" fillId="2" borderId="1" xfId="0" applyNumberFormat="1" applyFill="1" applyBorder="1" applyAlignment="1"/>
    <xf numFmtId="0" fontId="0" fillId="0" borderId="1" xfId="0" applyFill="1" applyBorder="1" applyAlignment="1"/>
    <xf numFmtId="0" fontId="4" fillId="0" borderId="1" xfId="0" applyFont="1" applyFill="1" applyBorder="1" applyAlignment="1"/>
    <xf numFmtId="2" fontId="5" fillId="2" borderId="1" xfId="50" applyNumberFormat="1" applyFont="1" applyFill="1" applyBorder="1" applyAlignment="1">
      <alignment horizontal="center" vertical="center"/>
    </xf>
    <xf numFmtId="1" fontId="5" fillId="2" borderId="1" xfId="50" applyNumberFormat="1" applyFont="1" applyFill="1" applyBorder="1" applyAlignment="1">
      <alignment horizontal="center" vertical="center"/>
    </xf>
    <xf numFmtId="0" fontId="3" fillId="2" borderId="1" xfId="50" applyFont="1" applyFill="1" applyBorder="1" applyAlignment="1">
      <alignment horizontal="left" vertical="center" wrapText="1"/>
    </xf>
    <xf numFmtId="9" fontId="3" fillId="2" borderId="1" xfId="50" applyNumberFormat="1" applyFont="1" applyFill="1" applyBorder="1" applyAlignment="1">
      <alignment horizontal="center" vertical="center" wrapText="1"/>
    </xf>
    <xf numFmtId="1" fontId="3" fillId="2" borderId="1" xfId="50" applyNumberFormat="1" applyFont="1" applyFill="1" applyBorder="1" applyAlignment="1">
      <alignment horizontal="center" vertical="center"/>
    </xf>
    <xf numFmtId="0" fontId="0" fillId="3" borderId="1" xfId="0" applyFill="1" applyBorder="1" applyAlignment="1"/>
    <xf numFmtId="2" fontId="4" fillId="2" borderId="6" xfId="22" applyNumberFormat="1" applyFont="1" applyFill="1" applyBorder="1" applyAlignment="1">
      <alignment horizontal="center" vertical="center" shrinkToFit="1"/>
    </xf>
    <xf numFmtId="0" fontId="4" fillId="2" borderId="1" xfId="22" applyFont="1" applyFill="1" applyBorder="1" applyAlignment="1">
      <alignment horizontal="center" vertical="center" wrapText="1"/>
    </xf>
    <xf numFmtId="0" fontId="4" fillId="2" borderId="1" xfId="22" applyFont="1" applyFill="1" applyBorder="1" applyAlignment="1">
      <alignment horizontal="center" vertical="center"/>
    </xf>
    <xf numFmtId="180" fontId="4" fillId="2" borderId="1" xfId="22" applyNumberFormat="1" applyFont="1" applyFill="1" applyBorder="1" applyAlignment="1">
      <alignment horizontal="center" vertical="center"/>
    </xf>
    <xf numFmtId="0" fontId="3" fillId="2" borderId="1" xfId="50" applyFont="1" applyFill="1" applyBorder="1" applyAlignment="1">
      <alignment horizontal="center" vertical="center" wrapText="1"/>
    </xf>
    <xf numFmtId="0" fontId="5" fillId="2" borderId="6" xfId="50" applyFont="1" applyFill="1" applyBorder="1" applyAlignment="1">
      <alignment horizontal="center" vertical="center"/>
    </xf>
    <xf numFmtId="1" fontId="4" fillId="4" borderId="1" xfId="0" applyNumberFormat="1" applyFont="1" applyFill="1" applyBorder="1" applyAlignment="1"/>
    <xf numFmtId="1" fontId="0" fillId="4" borderId="1" xfId="0" applyNumberFormat="1" applyFill="1" applyBorder="1" applyAlignment="1"/>
    <xf numFmtId="0" fontId="4" fillId="2" borderId="1" xfId="22" applyFont="1" applyFill="1" applyBorder="1" applyAlignment="1">
      <alignment vertical="center" wrapText="1"/>
    </xf>
    <xf numFmtId="0" fontId="4" fillId="4" borderId="1" xfId="0" applyFont="1" applyFill="1" applyBorder="1" applyAlignment="1"/>
    <xf numFmtId="0" fontId="5" fillId="2" borderId="1" xfId="50" applyFont="1" applyFill="1" applyBorder="1" applyAlignment="1">
      <alignment vertical="center"/>
    </xf>
    <xf numFmtId="0" fontId="0" fillId="2" borderId="6" xfId="22" applyFont="1" applyFill="1" applyBorder="1" applyAlignment="1">
      <alignment horizontal="center" vertical="center"/>
    </xf>
    <xf numFmtId="0" fontId="0" fillId="2" borderId="1" xfId="22" applyFont="1" applyFill="1" applyBorder="1" applyAlignment="1">
      <alignment vertical="center"/>
    </xf>
    <xf numFmtId="0" fontId="0" fillId="2" borderId="1" xfId="22" applyFont="1" applyFill="1" applyBorder="1" applyAlignment="1">
      <alignment horizontal="center" vertical="center"/>
    </xf>
    <xf numFmtId="0" fontId="0" fillId="4" borderId="1" xfId="0" applyFill="1" applyBorder="1" applyAlignment="1"/>
    <xf numFmtId="0" fontId="3" fillId="2" borderId="6" xfId="50" applyFont="1" applyFill="1" applyBorder="1" applyAlignment="1">
      <alignment horizontal="center" vertical="center"/>
    </xf>
    <xf numFmtId="0" fontId="3" fillId="2" borderId="1" xfId="50" applyFont="1" applyFill="1" applyBorder="1" applyAlignment="1">
      <alignment vertical="center"/>
    </xf>
    <xf numFmtId="0" fontId="4" fillId="2" borderId="1" xfId="0" applyFont="1" applyFill="1" applyBorder="1" applyAlignment="1">
      <alignment horizontal="center"/>
    </xf>
    <xf numFmtId="0" fontId="0" fillId="2" borderId="1" xfId="0" applyFill="1" applyBorder="1" applyAlignment="1">
      <alignment horizontal="center"/>
    </xf>
    <xf numFmtId="9" fontId="4" fillId="2" borderId="1" xfId="0" applyNumberFormat="1" applyFont="1" applyFill="1" applyBorder="1" applyAlignment="1">
      <alignment horizontal="center"/>
    </xf>
    <xf numFmtId="0" fontId="2" fillId="2" borderId="1" xfId="0" applyFont="1" applyFill="1" applyBorder="1" applyAlignment="1">
      <alignment horizontal="center"/>
    </xf>
    <xf numFmtId="9" fontId="6" fillId="2" borderId="1" xfId="50" applyNumberFormat="1" applyFont="1" applyFill="1" applyBorder="1" applyAlignment="1">
      <alignment horizontal="center" vertical="center" wrapText="1"/>
    </xf>
    <xf numFmtId="0" fontId="4" fillId="2" borderId="1" xfId="0" applyFont="1" applyFill="1" applyBorder="1" applyAlignment="1">
      <alignment horizontal="center" vertical="top"/>
    </xf>
    <xf numFmtId="182" fontId="3" fillId="2" borderId="1" xfId="49" applyNumberFormat="1" applyFont="1" applyFill="1" applyBorder="1" applyAlignment="1">
      <alignment horizontal="center" vertical="center"/>
    </xf>
    <xf numFmtId="2" fontId="7" fillId="2" borderId="6" xfId="50" applyNumberFormat="1" applyFont="1" applyFill="1" applyBorder="1" applyAlignment="1">
      <alignment horizontal="center" vertical="center" wrapText="1" shrinkToFit="1"/>
    </xf>
    <xf numFmtId="2" fontId="3" fillId="2" borderId="1" xfId="49" applyNumberFormat="1" applyFont="1" applyFill="1" applyBorder="1" applyAlignment="1">
      <alignment horizontal="center" vertical="center"/>
    </xf>
    <xf numFmtId="0" fontId="5" fillId="2" borderId="6" xfId="50" applyFont="1" applyFill="1" applyBorder="1" applyAlignment="1">
      <alignment vertical="center" wrapText="1"/>
    </xf>
    <xf numFmtId="2" fontId="0" fillId="2" borderId="6" xfId="22" applyNumberFormat="1" applyFont="1" applyFill="1" applyBorder="1" applyAlignment="1">
      <alignment horizontal="center" vertical="center" shrinkToFit="1"/>
    </xf>
    <xf numFmtId="0" fontId="0" fillId="2" borderId="1" xfId="22" applyFont="1" applyFill="1" applyBorder="1" applyAlignment="1">
      <alignment horizontal="center" vertical="center" wrapText="1"/>
    </xf>
    <xf numFmtId="180" fontId="0" fillId="2" borderId="1" xfId="22" applyNumberFormat="1" applyFont="1" applyFill="1" applyBorder="1" applyAlignment="1">
      <alignment horizontal="center" vertical="center"/>
    </xf>
    <xf numFmtId="2" fontId="3" fillId="2" borderId="1" xfId="50" applyNumberFormat="1" applyFont="1" applyFill="1" applyBorder="1" applyAlignment="1">
      <alignment horizontal="center" vertical="center"/>
    </xf>
    <xf numFmtId="2" fontId="5" fillId="2" borderId="9" xfId="50" applyNumberFormat="1" applyFont="1" applyFill="1" applyBorder="1" applyAlignment="1">
      <alignment horizontal="center" vertical="center" shrinkToFit="1"/>
    </xf>
    <xf numFmtId="0" fontId="5" fillId="2" borderId="10" xfId="50" applyFont="1" applyFill="1" applyBorder="1" applyAlignment="1">
      <alignment vertical="center" wrapText="1"/>
    </xf>
    <xf numFmtId="0" fontId="5" fillId="2" borderId="10" xfId="50" applyFont="1" applyFill="1" applyBorder="1" applyAlignment="1">
      <alignment horizontal="center" vertical="center" wrapText="1"/>
    </xf>
    <xf numFmtId="0" fontId="5" fillId="2" borderId="10" xfId="50" applyFont="1" applyFill="1" applyBorder="1" applyAlignment="1">
      <alignment horizontal="center" vertical="center"/>
    </xf>
    <xf numFmtId="180" fontId="5" fillId="2" borderId="10" xfId="49" applyFont="1" applyFill="1" applyBorder="1" applyAlignment="1">
      <alignment horizontal="center" vertical="center"/>
    </xf>
    <xf numFmtId="0" fontId="3" fillId="2" borderId="10" xfId="50" applyFont="1" applyFill="1" applyBorder="1" applyAlignment="1">
      <alignment horizontal="center" vertical="center"/>
    </xf>
    <xf numFmtId="0" fontId="4" fillId="2" borderId="10" xfId="0" applyFont="1" applyFill="1" applyBorder="1" applyAlignment="1"/>
    <xf numFmtId="2" fontId="4" fillId="2" borderId="10" xfId="0" applyNumberFormat="1" applyFont="1" applyFill="1" applyBorder="1" applyAlignment="1"/>
  </cellXfs>
  <cellStyles count="51">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 name="Comma 2" xfId="49"/>
    <cellStyle name="Normal 2 2" xfId="50"/>
  </cellStyles>
  <dxfs count="18">
    <dxf>
      <fill>
        <gradientFill degree="90">
          <stop position="0">
            <color theme="0"/>
          </stop>
          <stop position="1">
            <color rgb="FF92D050"/>
          </stop>
        </gradient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14"/>
  <sheetViews>
    <sheetView tabSelected="1" topLeftCell="A204" workbookViewId="0">
      <selection activeCell="A204" sqref="A204"/>
    </sheetView>
  </sheetViews>
  <sheetFormatPr defaultColWidth="8.72727272727273" defaultRowHeight="14.5"/>
  <cols>
    <col min="2" max="2" width="11"/>
    <col min="4" max="4" width="8.81818181818182" customWidth="1"/>
    <col min="5" max="5" width="12.2727272727273" customWidth="1"/>
    <col min="7" max="7" width="8.54545454545454" customWidth="1"/>
    <col min="8" max="8" width="7" customWidth="1"/>
    <col min="9" max="9" width="8.54545454545454" customWidth="1"/>
    <col min="10" max="10" width="11.2727272727273" customWidth="1"/>
    <col min="11" max="11" width="10.1818181818182" customWidth="1"/>
    <col min="12" max="12" width="12.8181818181818" customWidth="1"/>
    <col min="13" max="13" width="7.90909090909091" customWidth="1"/>
    <col min="14" max="14" width="10.5454545454545" customWidth="1"/>
  </cols>
  <sheetData>
    <row r="1" ht="377" spans="1:2">
      <c r="A1" s="1" t="s">
        <v>0</v>
      </c>
      <c r="B1" s="1" t="s">
        <v>1</v>
      </c>
    </row>
    <row r="2" ht="43.5" spans="1:2">
      <c r="A2" s="1" t="s">
        <v>2</v>
      </c>
      <c r="B2" s="1"/>
    </row>
    <row r="3" ht="43.5" spans="1:2">
      <c r="A3" s="1" t="s">
        <v>3</v>
      </c>
      <c r="B3" s="1" t="s">
        <v>4</v>
      </c>
    </row>
    <row r="4" ht="72.5" spans="1:2">
      <c r="A4" s="1" t="s">
        <v>5</v>
      </c>
      <c r="B4" s="1" t="s">
        <v>6</v>
      </c>
    </row>
    <row r="5" ht="101.5" spans="1:2">
      <c r="A5" s="1" t="s">
        <v>7</v>
      </c>
      <c r="B5" s="1" t="s">
        <v>8</v>
      </c>
    </row>
    <row r="6" ht="29" spans="1:2">
      <c r="A6" s="1" t="s">
        <v>9</v>
      </c>
      <c r="B6" s="1" t="s">
        <v>10</v>
      </c>
    </row>
    <row r="7" spans="1:2">
      <c r="A7" s="1" t="s">
        <v>11</v>
      </c>
      <c r="B7" s="1" t="s">
        <v>12</v>
      </c>
    </row>
    <row r="8" ht="29" spans="1:2">
      <c r="A8" s="1" t="s">
        <v>13</v>
      </c>
      <c r="B8" s="1">
        <v>8359486</v>
      </c>
    </row>
    <row r="9" ht="58" spans="1:2">
      <c r="A9" s="1" t="s">
        <v>14</v>
      </c>
      <c r="B9" s="1"/>
    </row>
    <row r="10" ht="29.75" spans="1:2">
      <c r="A10" s="1" t="s">
        <v>15</v>
      </c>
      <c r="B10" s="2">
        <v>45637</v>
      </c>
    </row>
    <row r="11" ht="62.75" spans="1:15">
      <c r="A11" s="3" t="s">
        <v>16</v>
      </c>
      <c r="B11" s="4" t="s">
        <v>17</v>
      </c>
      <c r="C11" s="4" t="s">
        <v>18</v>
      </c>
      <c r="D11" s="4" t="s">
        <v>19</v>
      </c>
      <c r="E11" s="5" t="s">
        <v>20</v>
      </c>
      <c r="F11" s="5" t="s">
        <v>21</v>
      </c>
      <c r="G11" s="6" t="s">
        <v>22</v>
      </c>
      <c r="H11" s="6" t="s">
        <v>23</v>
      </c>
      <c r="I11" s="6" t="s">
        <v>24</v>
      </c>
      <c r="J11" s="6" t="s">
        <v>25</v>
      </c>
      <c r="K11" s="6" t="s">
        <v>26</v>
      </c>
      <c r="L11" s="6" t="s">
        <v>27</v>
      </c>
      <c r="M11" s="6" t="s">
        <v>28</v>
      </c>
      <c r="N11" s="26" t="s">
        <v>29</v>
      </c>
      <c r="O11" t="s">
        <v>30</v>
      </c>
    </row>
    <row r="12" ht="156" spans="1:14">
      <c r="A12" s="7">
        <v>1.01</v>
      </c>
      <c r="B12" s="8" t="s">
        <v>31</v>
      </c>
      <c r="C12" s="9" t="s">
        <v>32</v>
      </c>
      <c r="D12" s="10">
        <v>1</v>
      </c>
      <c r="E12" s="10">
        <v>227000</v>
      </c>
      <c r="F12" s="10">
        <f t="shared" ref="F12:F75" si="0">E12*D12</f>
        <v>227000</v>
      </c>
      <c r="G12" s="11">
        <v>1</v>
      </c>
      <c r="H12" s="12"/>
      <c r="I12" s="12">
        <f>G12+H12</f>
        <v>1</v>
      </c>
      <c r="J12" s="27">
        <f t="shared" ref="J12:J19" si="1">G12*E12</f>
        <v>227000</v>
      </c>
      <c r="K12" s="27">
        <f>E12*H12</f>
        <v>0</v>
      </c>
      <c r="L12" s="12">
        <f t="shared" ref="L12:L19" si="2">I12*E12</f>
        <v>227000</v>
      </c>
      <c r="M12" s="12">
        <f t="shared" ref="M12:M75" si="3">IF(D12&lt;I12,I12-D12,0)</f>
        <v>0</v>
      </c>
      <c r="N12" s="28">
        <f t="shared" ref="N12:N75" si="4">M12*E12</f>
        <v>0</v>
      </c>
    </row>
    <row r="13" ht="260" spans="1:14">
      <c r="A13" s="13">
        <v>2</v>
      </c>
      <c r="B13" s="14" t="s">
        <v>33</v>
      </c>
      <c r="C13" s="15"/>
      <c r="D13" s="16"/>
      <c r="E13" s="17"/>
      <c r="F13" s="18">
        <f t="shared" si="0"/>
        <v>0</v>
      </c>
      <c r="G13" s="19"/>
      <c r="H13" s="19"/>
      <c r="I13" s="19"/>
      <c r="J13" s="29"/>
      <c r="K13" s="29"/>
      <c r="L13" s="19"/>
      <c r="M13" s="12">
        <f t="shared" si="3"/>
        <v>0</v>
      </c>
      <c r="N13" s="28">
        <f t="shared" si="4"/>
        <v>0</v>
      </c>
    </row>
    <row r="14" ht="104" spans="1:14">
      <c r="A14" s="13">
        <v>2.01</v>
      </c>
      <c r="B14" s="14" t="s">
        <v>34</v>
      </c>
      <c r="C14" s="15" t="s">
        <v>35</v>
      </c>
      <c r="D14" s="16">
        <v>1</v>
      </c>
      <c r="E14" s="17">
        <v>227796.32</v>
      </c>
      <c r="F14" s="18"/>
      <c r="G14" s="19"/>
      <c r="H14" s="19"/>
      <c r="I14" s="19"/>
      <c r="J14" s="29"/>
      <c r="K14" s="29"/>
      <c r="L14" s="19"/>
      <c r="M14" s="12">
        <f t="shared" si="3"/>
        <v>0</v>
      </c>
      <c r="N14" s="28">
        <f t="shared" si="4"/>
        <v>0</v>
      </c>
    </row>
    <row r="15" ht="26" spans="1:14">
      <c r="A15" s="20"/>
      <c r="B15" s="21" t="s">
        <v>36</v>
      </c>
      <c r="C15" s="22">
        <v>0.8</v>
      </c>
      <c r="D15" s="18">
        <v>1</v>
      </c>
      <c r="E15" s="23">
        <f t="shared" ref="E15:E19" si="5">$E$14*C15</f>
        <v>182237.056</v>
      </c>
      <c r="F15" s="18">
        <f t="shared" si="0"/>
        <v>182237.056</v>
      </c>
      <c r="G15" s="24">
        <v>1</v>
      </c>
      <c r="H15" s="24"/>
      <c r="I15" s="24">
        <f t="shared" ref="I15:I19" si="6">H15+G15</f>
        <v>1</v>
      </c>
      <c r="J15" s="30">
        <f t="shared" si="1"/>
        <v>182237.056</v>
      </c>
      <c r="K15" s="30">
        <f t="shared" ref="K15:K19" si="7">H15*E15</f>
        <v>0</v>
      </c>
      <c r="L15" s="24">
        <f t="shared" si="2"/>
        <v>182237.056</v>
      </c>
      <c r="M15" s="12">
        <f t="shared" si="3"/>
        <v>0</v>
      </c>
      <c r="N15" s="28">
        <f t="shared" si="4"/>
        <v>0</v>
      </c>
    </row>
    <row r="16" ht="26" spans="1:14">
      <c r="A16" s="20"/>
      <c r="B16" s="21" t="s">
        <v>37</v>
      </c>
      <c r="C16" s="22">
        <v>0.05</v>
      </c>
      <c r="D16" s="18">
        <v>1</v>
      </c>
      <c r="E16" s="23">
        <f t="shared" si="5"/>
        <v>11389.816</v>
      </c>
      <c r="F16" s="18">
        <f t="shared" si="0"/>
        <v>11389.816</v>
      </c>
      <c r="G16" s="24"/>
      <c r="H16" s="24"/>
      <c r="I16" s="24">
        <f t="shared" si="6"/>
        <v>0</v>
      </c>
      <c r="J16" s="30">
        <f t="shared" si="1"/>
        <v>0</v>
      </c>
      <c r="K16" s="30">
        <f t="shared" si="7"/>
        <v>0</v>
      </c>
      <c r="L16" s="24">
        <f t="shared" si="2"/>
        <v>0</v>
      </c>
      <c r="M16" s="12">
        <f t="shared" si="3"/>
        <v>0</v>
      </c>
      <c r="N16" s="28">
        <f t="shared" si="4"/>
        <v>0</v>
      </c>
    </row>
    <row r="17" ht="26" spans="1:14">
      <c r="A17" s="20"/>
      <c r="B17" s="21" t="s">
        <v>38</v>
      </c>
      <c r="C17" s="22">
        <v>0.05</v>
      </c>
      <c r="D17" s="18">
        <v>1</v>
      </c>
      <c r="E17" s="23">
        <f t="shared" si="5"/>
        <v>11389.816</v>
      </c>
      <c r="F17" s="18">
        <f t="shared" si="0"/>
        <v>11389.816</v>
      </c>
      <c r="G17" s="24"/>
      <c r="H17" s="24"/>
      <c r="I17" s="24">
        <f t="shared" si="6"/>
        <v>0</v>
      </c>
      <c r="J17" s="30">
        <f t="shared" si="1"/>
        <v>0</v>
      </c>
      <c r="K17" s="30">
        <f t="shared" si="7"/>
        <v>0</v>
      </c>
      <c r="L17" s="24">
        <f t="shared" si="2"/>
        <v>0</v>
      </c>
      <c r="M17" s="12">
        <f t="shared" si="3"/>
        <v>0</v>
      </c>
      <c r="N17" s="28">
        <f t="shared" si="4"/>
        <v>0</v>
      </c>
    </row>
    <row r="18" spans="1:14">
      <c r="A18" s="20"/>
      <c r="B18" s="21" t="s">
        <v>39</v>
      </c>
      <c r="C18" s="22">
        <v>0.05</v>
      </c>
      <c r="D18" s="18">
        <v>1</v>
      </c>
      <c r="E18" s="23">
        <f t="shared" si="5"/>
        <v>11389.816</v>
      </c>
      <c r="F18" s="18">
        <f t="shared" si="0"/>
        <v>11389.816</v>
      </c>
      <c r="G18" s="24"/>
      <c r="H18" s="24"/>
      <c r="I18" s="24">
        <f t="shared" si="6"/>
        <v>0</v>
      </c>
      <c r="J18" s="30">
        <f t="shared" si="1"/>
        <v>0</v>
      </c>
      <c r="K18" s="30">
        <f t="shared" si="7"/>
        <v>0</v>
      </c>
      <c r="L18" s="24">
        <f t="shared" si="2"/>
        <v>0</v>
      </c>
      <c r="M18" s="12">
        <f t="shared" si="3"/>
        <v>0</v>
      </c>
      <c r="N18" s="28">
        <f t="shared" si="4"/>
        <v>0</v>
      </c>
    </row>
    <row r="19" ht="39" spans="1:14">
      <c r="A19" s="20"/>
      <c r="B19" s="21" t="s">
        <v>40</v>
      </c>
      <c r="C19" s="22">
        <v>0.05</v>
      </c>
      <c r="D19" s="18">
        <v>1</v>
      </c>
      <c r="E19" s="23">
        <f t="shared" si="5"/>
        <v>11389.816</v>
      </c>
      <c r="F19" s="18">
        <f t="shared" si="0"/>
        <v>11389.816</v>
      </c>
      <c r="G19" s="24"/>
      <c r="H19" s="24"/>
      <c r="I19" s="24">
        <f t="shared" si="6"/>
        <v>0</v>
      </c>
      <c r="J19" s="30">
        <f t="shared" si="1"/>
        <v>0</v>
      </c>
      <c r="K19" s="30">
        <f t="shared" si="7"/>
        <v>0</v>
      </c>
      <c r="L19" s="24">
        <f t="shared" si="2"/>
        <v>0</v>
      </c>
      <c r="M19" s="12">
        <f t="shared" si="3"/>
        <v>0</v>
      </c>
      <c r="N19" s="28">
        <f t="shared" si="4"/>
        <v>0</v>
      </c>
    </row>
    <row r="20" ht="26" spans="1:14">
      <c r="A20" s="13">
        <v>2.02</v>
      </c>
      <c r="B20" s="14" t="s">
        <v>41</v>
      </c>
      <c r="C20" s="25"/>
      <c r="D20" s="16"/>
      <c r="E20" s="17"/>
      <c r="F20" s="18">
        <f t="shared" si="0"/>
        <v>0</v>
      </c>
      <c r="G20" s="19"/>
      <c r="H20" s="19"/>
      <c r="I20" s="19"/>
      <c r="J20" s="29"/>
      <c r="K20" s="29"/>
      <c r="L20" s="19"/>
      <c r="M20" s="12">
        <f t="shared" si="3"/>
        <v>0</v>
      </c>
      <c r="N20" s="28">
        <f t="shared" si="4"/>
        <v>0</v>
      </c>
    </row>
    <row r="21" ht="39" spans="1:14">
      <c r="A21" s="13">
        <v>2.03</v>
      </c>
      <c r="B21" s="14" t="s">
        <v>42</v>
      </c>
      <c r="C21" s="15"/>
      <c r="D21" s="16"/>
      <c r="E21" s="17"/>
      <c r="F21" s="18">
        <f t="shared" si="0"/>
        <v>0</v>
      </c>
      <c r="G21" s="19"/>
      <c r="H21" s="19"/>
      <c r="I21" s="19"/>
      <c r="J21" s="29"/>
      <c r="K21" s="29"/>
      <c r="L21" s="19"/>
      <c r="M21" s="12">
        <f t="shared" si="3"/>
        <v>0</v>
      </c>
      <c r="N21" s="28">
        <f t="shared" si="4"/>
        <v>0</v>
      </c>
    </row>
    <row r="22" spans="1:14">
      <c r="A22" s="13">
        <v>2.06</v>
      </c>
      <c r="B22" s="14" t="s">
        <v>43</v>
      </c>
      <c r="C22" s="15" t="s">
        <v>44</v>
      </c>
      <c r="D22" s="16">
        <v>25</v>
      </c>
      <c r="E22" s="17">
        <v>2147.42</v>
      </c>
      <c r="F22" s="18"/>
      <c r="G22" s="19"/>
      <c r="H22" s="19"/>
      <c r="I22" s="19"/>
      <c r="J22" s="29"/>
      <c r="K22" s="29"/>
      <c r="L22" s="19"/>
      <c r="M22" s="12">
        <f t="shared" si="3"/>
        <v>0</v>
      </c>
      <c r="N22" s="28">
        <f t="shared" si="4"/>
        <v>0</v>
      </c>
    </row>
    <row r="23" ht="26" spans="1:14">
      <c r="A23" s="20"/>
      <c r="B23" s="21" t="s">
        <v>36</v>
      </c>
      <c r="C23" s="22">
        <v>0.8</v>
      </c>
      <c r="D23" s="18">
        <v>25</v>
      </c>
      <c r="E23" s="23">
        <f t="shared" ref="E23:E27" si="8">$E$22*C23</f>
        <v>1717.936</v>
      </c>
      <c r="F23" s="18">
        <f t="shared" si="0"/>
        <v>42948.4</v>
      </c>
      <c r="G23" s="24">
        <v>25</v>
      </c>
      <c r="H23" s="24"/>
      <c r="I23" s="24">
        <f t="shared" ref="I23:I27" si="9">H23+G23</f>
        <v>25</v>
      </c>
      <c r="J23" s="30">
        <f t="shared" ref="J23:J27" si="10">G23*E23</f>
        <v>42948.4</v>
      </c>
      <c r="K23" s="30">
        <f t="shared" ref="K23:K27" si="11">H23*E23</f>
        <v>0</v>
      </c>
      <c r="L23" s="24">
        <f t="shared" ref="L23:L27" si="12">I23*E23</f>
        <v>42948.4</v>
      </c>
      <c r="M23" s="12">
        <f t="shared" si="3"/>
        <v>0</v>
      </c>
      <c r="N23" s="28">
        <f t="shared" si="4"/>
        <v>0</v>
      </c>
    </row>
    <row r="24" ht="26" spans="1:14">
      <c r="A24" s="20"/>
      <c r="B24" s="21" t="s">
        <v>37</v>
      </c>
      <c r="C24" s="22">
        <v>0.05</v>
      </c>
      <c r="D24" s="18">
        <v>25</v>
      </c>
      <c r="E24" s="23">
        <f t="shared" si="8"/>
        <v>107.371</v>
      </c>
      <c r="F24" s="18">
        <f t="shared" si="0"/>
        <v>2684.275</v>
      </c>
      <c r="G24" s="24"/>
      <c r="H24" s="24"/>
      <c r="I24" s="24">
        <f t="shared" si="9"/>
        <v>0</v>
      </c>
      <c r="J24" s="30">
        <f t="shared" si="10"/>
        <v>0</v>
      </c>
      <c r="K24" s="30">
        <f t="shared" si="11"/>
        <v>0</v>
      </c>
      <c r="L24" s="24">
        <f t="shared" si="12"/>
        <v>0</v>
      </c>
      <c r="M24" s="12">
        <f t="shared" si="3"/>
        <v>0</v>
      </c>
      <c r="N24" s="28">
        <f t="shared" si="4"/>
        <v>0</v>
      </c>
    </row>
    <row r="25" ht="26" spans="1:14">
      <c r="A25" s="20"/>
      <c r="B25" s="21" t="s">
        <v>38</v>
      </c>
      <c r="C25" s="22">
        <v>0.05</v>
      </c>
      <c r="D25" s="18">
        <v>25</v>
      </c>
      <c r="E25" s="23">
        <f t="shared" si="8"/>
        <v>107.371</v>
      </c>
      <c r="F25" s="18">
        <f t="shared" si="0"/>
        <v>2684.275</v>
      </c>
      <c r="G25" s="24"/>
      <c r="H25" s="24"/>
      <c r="I25" s="24">
        <f t="shared" si="9"/>
        <v>0</v>
      </c>
      <c r="J25" s="30">
        <f t="shared" si="10"/>
        <v>0</v>
      </c>
      <c r="K25" s="30">
        <f t="shared" si="11"/>
        <v>0</v>
      </c>
      <c r="L25" s="24">
        <f t="shared" si="12"/>
        <v>0</v>
      </c>
      <c r="M25" s="12">
        <f t="shared" si="3"/>
        <v>0</v>
      </c>
      <c r="N25" s="28">
        <f t="shared" si="4"/>
        <v>0</v>
      </c>
    </row>
    <row r="26" spans="1:14">
      <c r="A26" s="20"/>
      <c r="B26" s="21" t="s">
        <v>39</v>
      </c>
      <c r="C26" s="22">
        <v>0.05</v>
      </c>
      <c r="D26" s="18">
        <v>25</v>
      </c>
      <c r="E26" s="23">
        <f t="shared" si="8"/>
        <v>107.371</v>
      </c>
      <c r="F26" s="18">
        <f t="shared" si="0"/>
        <v>2684.275</v>
      </c>
      <c r="G26" s="24"/>
      <c r="H26" s="24"/>
      <c r="I26" s="24">
        <f t="shared" si="9"/>
        <v>0</v>
      </c>
      <c r="J26" s="30">
        <f t="shared" si="10"/>
        <v>0</v>
      </c>
      <c r="K26" s="30">
        <f t="shared" si="11"/>
        <v>0</v>
      </c>
      <c r="L26" s="24">
        <f t="shared" si="12"/>
        <v>0</v>
      </c>
      <c r="M26" s="12">
        <f t="shared" si="3"/>
        <v>0</v>
      </c>
      <c r="N26" s="28">
        <f t="shared" si="4"/>
        <v>0</v>
      </c>
    </row>
    <row r="27" ht="39" spans="1:14">
      <c r="A27" s="20"/>
      <c r="B27" s="21" t="s">
        <v>40</v>
      </c>
      <c r="C27" s="22">
        <v>0.05</v>
      </c>
      <c r="D27" s="18">
        <v>25</v>
      </c>
      <c r="E27" s="23">
        <f t="shared" si="8"/>
        <v>107.371</v>
      </c>
      <c r="F27" s="18">
        <f t="shared" si="0"/>
        <v>2684.275</v>
      </c>
      <c r="G27" s="24"/>
      <c r="H27" s="24"/>
      <c r="I27" s="24">
        <f t="shared" si="9"/>
        <v>0</v>
      </c>
      <c r="J27" s="30">
        <f t="shared" si="10"/>
        <v>0</v>
      </c>
      <c r="K27" s="30">
        <f t="shared" si="11"/>
        <v>0</v>
      </c>
      <c r="L27" s="24">
        <f t="shared" si="12"/>
        <v>0</v>
      </c>
      <c r="M27" s="12">
        <f t="shared" si="3"/>
        <v>0</v>
      </c>
      <c r="N27" s="28">
        <f t="shared" si="4"/>
        <v>0</v>
      </c>
    </row>
    <row r="28" spans="1:14">
      <c r="A28" s="13">
        <v>2.07</v>
      </c>
      <c r="B28" s="14" t="s">
        <v>45</v>
      </c>
      <c r="C28" s="15" t="s">
        <v>44</v>
      </c>
      <c r="D28" s="16">
        <v>75</v>
      </c>
      <c r="E28" s="17">
        <v>2561.92</v>
      </c>
      <c r="F28" s="18"/>
      <c r="G28" s="19"/>
      <c r="H28" s="19"/>
      <c r="I28" s="19"/>
      <c r="J28" s="29"/>
      <c r="K28" s="29"/>
      <c r="L28" s="19"/>
      <c r="M28" s="12">
        <f t="shared" si="3"/>
        <v>0</v>
      </c>
      <c r="N28" s="28">
        <f t="shared" si="4"/>
        <v>0</v>
      </c>
    </row>
    <row r="29" ht="26" spans="1:14">
      <c r="A29" s="20"/>
      <c r="B29" s="21" t="s">
        <v>36</v>
      </c>
      <c r="C29" s="22">
        <v>0.8</v>
      </c>
      <c r="D29" s="18">
        <v>75</v>
      </c>
      <c r="E29" s="23">
        <f t="shared" ref="E29:E33" si="13">$E$28*C29</f>
        <v>2049.536</v>
      </c>
      <c r="F29" s="18">
        <f t="shared" si="0"/>
        <v>153715.2</v>
      </c>
      <c r="G29" s="24">
        <v>75</v>
      </c>
      <c r="H29" s="24"/>
      <c r="I29" s="24">
        <f t="shared" ref="I29:I33" si="14">H29+G29</f>
        <v>75</v>
      </c>
      <c r="J29" s="30">
        <f t="shared" ref="J29:J33" si="15">G29*E29</f>
        <v>153715.2</v>
      </c>
      <c r="K29" s="30">
        <f t="shared" ref="K29:K33" si="16">H29*E29</f>
        <v>0</v>
      </c>
      <c r="L29" s="24">
        <f t="shared" ref="L29:L33" si="17">I29*E29</f>
        <v>153715.2</v>
      </c>
      <c r="M29" s="12">
        <f t="shared" si="3"/>
        <v>0</v>
      </c>
      <c r="N29" s="28">
        <f t="shared" si="4"/>
        <v>0</v>
      </c>
    </row>
    <row r="30" ht="26" spans="1:14">
      <c r="A30" s="20"/>
      <c r="B30" s="21" t="s">
        <v>37</v>
      </c>
      <c r="C30" s="22">
        <v>0.05</v>
      </c>
      <c r="D30" s="18">
        <v>75</v>
      </c>
      <c r="E30" s="23">
        <f t="shared" si="13"/>
        <v>128.096</v>
      </c>
      <c r="F30" s="18">
        <f t="shared" si="0"/>
        <v>9607.2</v>
      </c>
      <c r="G30" s="24"/>
      <c r="H30" s="24"/>
      <c r="I30" s="24">
        <f t="shared" si="14"/>
        <v>0</v>
      </c>
      <c r="J30" s="30">
        <f t="shared" si="15"/>
        <v>0</v>
      </c>
      <c r="K30" s="30">
        <f t="shared" si="16"/>
        <v>0</v>
      </c>
      <c r="L30" s="24">
        <f t="shared" si="17"/>
        <v>0</v>
      </c>
      <c r="M30" s="12">
        <f t="shared" si="3"/>
        <v>0</v>
      </c>
      <c r="N30" s="28">
        <f t="shared" si="4"/>
        <v>0</v>
      </c>
    </row>
    <row r="31" ht="26" spans="1:14">
      <c r="A31" s="20"/>
      <c r="B31" s="21" t="s">
        <v>38</v>
      </c>
      <c r="C31" s="22">
        <v>0.05</v>
      </c>
      <c r="D31" s="18">
        <v>75</v>
      </c>
      <c r="E31" s="23">
        <f t="shared" si="13"/>
        <v>128.096</v>
      </c>
      <c r="F31" s="18">
        <f t="shared" si="0"/>
        <v>9607.2</v>
      </c>
      <c r="G31" s="24"/>
      <c r="H31" s="24"/>
      <c r="I31" s="24">
        <f t="shared" si="14"/>
        <v>0</v>
      </c>
      <c r="J31" s="30">
        <f t="shared" si="15"/>
        <v>0</v>
      </c>
      <c r="K31" s="30">
        <f t="shared" si="16"/>
        <v>0</v>
      </c>
      <c r="L31" s="24">
        <f t="shared" si="17"/>
        <v>0</v>
      </c>
      <c r="M31" s="12">
        <f t="shared" si="3"/>
        <v>0</v>
      </c>
      <c r="N31" s="28">
        <f t="shared" si="4"/>
        <v>0</v>
      </c>
    </row>
    <row r="32" spans="1:14">
      <c r="A32" s="20"/>
      <c r="B32" s="21" t="s">
        <v>39</v>
      </c>
      <c r="C32" s="22">
        <v>0.05</v>
      </c>
      <c r="D32" s="18">
        <v>75</v>
      </c>
      <c r="E32" s="23">
        <f t="shared" si="13"/>
        <v>128.096</v>
      </c>
      <c r="F32" s="18">
        <f t="shared" si="0"/>
        <v>9607.2</v>
      </c>
      <c r="G32" s="24"/>
      <c r="H32" s="24"/>
      <c r="I32" s="24">
        <f t="shared" si="14"/>
        <v>0</v>
      </c>
      <c r="J32" s="30">
        <f t="shared" si="15"/>
        <v>0</v>
      </c>
      <c r="K32" s="30">
        <f t="shared" si="16"/>
        <v>0</v>
      </c>
      <c r="L32" s="24">
        <f t="shared" si="17"/>
        <v>0</v>
      </c>
      <c r="M32" s="12">
        <f t="shared" si="3"/>
        <v>0</v>
      </c>
      <c r="N32" s="28">
        <f t="shared" si="4"/>
        <v>0</v>
      </c>
    </row>
    <row r="33" ht="39" spans="1:14">
      <c r="A33" s="20"/>
      <c r="B33" s="21" t="s">
        <v>40</v>
      </c>
      <c r="C33" s="22">
        <v>0.05</v>
      </c>
      <c r="D33" s="18">
        <v>75</v>
      </c>
      <c r="E33" s="23">
        <f t="shared" si="13"/>
        <v>128.096</v>
      </c>
      <c r="F33" s="18">
        <f t="shared" si="0"/>
        <v>9607.2</v>
      </c>
      <c r="G33" s="24"/>
      <c r="H33" s="24"/>
      <c r="I33" s="24">
        <f t="shared" si="14"/>
        <v>0</v>
      </c>
      <c r="J33" s="30">
        <f t="shared" si="15"/>
        <v>0</v>
      </c>
      <c r="K33" s="30">
        <f t="shared" si="16"/>
        <v>0</v>
      </c>
      <c r="L33" s="24">
        <f t="shared" si="17"/>
        <v>0</v>
      </c>
      <c r="M33" s="12">
        <f t="shared" si="3"/>
        <v>0</v>
      </c>
      <c r="N33" s="28">
        <f t="shared" si="4"/>
        <v>0</v>
      </c>
    </row>
    <row r="34" ht="65" spans="1:14">
      <c r="A34" s="13">
        <v>2.08</v>
      </c>
      <c r="B34" s="14" t="s">
        <v>46</v>
      </c>
      <c r="C34" s="15"/>
      <c r="D34" s="16"/>
      <c r="E34" s="17"/>
      <c r="F34" s="18">
        <f t="shared" si="0"/>
        <v>0</v>
      </c>
      <c r="G34" s="19"/>
      <c r="H34" s="19"/>
      <c r="I34" s="19"/>
      <c r="J34" s="29"/>
      <c r="K34" s="29"/>
      <c r="L34" s="19"/>
      <c r="M34" s="12">
        <f t="shared" si="3"/>
        <v>0</v>
      </c>
      <c r="N34" s="28">
        <f t="shared" si="4"/>
        <v>0</v>
      </c>
    </row>
    <row r="35" spans="1:14">
      <c r="A35" s="13">
        <v>2.1</v>
      </c>
      <c r="B35" s="14" t="s">
        <v>43</v>
      </c>
      <c r="C35" s="15" t="s">
        <v>44</v>
      </c>
      <c r="D35" s="16">
        <v>60</v>
      </c>
      <c r="E35" s="17">
        <v>2426.49</v>
      </c>
      <c r="F35" s="18"/>
      <c r="G35" s="19"/>
      <c r="H35" s="19"/>
      <c r="I35" s="19"/>
      <c r="J35" s="29"/>
      <c r="K35" s="29"/>
      <c r="L35" s="19"/>
      <c r="M35" s="12">
        <f t="shared" si="3"/>
        <v>0</v>
      </c>
      <c r="N35" s="28">
        <f t="shared" si="4"/>
        <v>0</v>
      </c>
    </row>
    <row r="36" ht="26" spans="1:14">
      <c r="A36" s="20"/>
      <c r="B36" s="21" t="s">
        <v>36</v>
      </c>
      <c r="C36" s="22">
        <v>0.8</v>
      </c>
      <c r="D36" s="18">
        <v>60</v>
      </c>
      <c r="E36" s="23">
        <f t="shared" ref="E36:E40" si="18">$E$35*C36</f>
        <v>1941.192</v>
      </c>
      <c r="F36" s="18">
        <f t="shared" si="0"/>
        <v>116471.52</v>
      </c>
      <c r="G36" s="24">
        <v>60</v>
      </c>
      <c r="H36" s="24"/>
      <c r="I36" s="24">
        <f t="shared" ref="I36:I40" si="19">H36+G36</f>
        <v>60</v>
      </c>
      <c r="J36" s="30">
        <f t="shared" ref="J36:J40" si="20">G36*E36</f>
        <v>116471.52</v>
      </c>
      <c r="K36" s="30">
        <f t="shared" ref="K36:K40" si="21">H36*E36</f>
        <v>0</v>
      </c>
      <c r="L36" s="24">
        <f t="shared" ref="L36:L40" si="22">I36*E36</f>
        <v>116471.52</v>
      </c>
      <c r="M36" s="12">
        <f t="shared" si="3"/>
        <v>0</v>
      </c>
      <c r="N36" s="28">
        <f t="shared" si="4"/>
        <v>0</v>
      </c>
    </row>
    <row r="37" ht="26" spans="1:14">
      <c r="A37" s="20"/>
      <c r="B37" s="21" t="s">
        <v>37</v>
      </c>
      <c r="C37" s="22">
        <v>0.05</v>
      </c>
      <c r="D37" s="18">
        <v>60</v>
      </c>
      <c r="E37" s="23">
        <f t="shared" si="18"/>
        <v>121.3245</v>
      </c>
      <c r="F37" s="18">
        <f t="shared" si="0"/>
        <v>7279.47</v>
      </c>
      <c r="G37" s="24"/>
      <c r="H37" s="24"/>
      <c r="I37" s="24">
        <f t="shared" si="19"/>
        <v>0</v>
      </c>
      <c r="J37" s="30">
        <f t="shared" si="20"/>
        <v>0</v>
      </c>
      <c r="K37" s="30">
        <f t="shared" si="21"/>
        <v>0</v>
      </c>
      <c r="L37" s="24">
        <f t="shared" si="22"/>
        <v>0</v>
      </c>
      <c r="M37" s="12">
        <f t="shared" si="3"/>
        <v>0</v>
      </c>
      <c r="N37" s="28">
        <f t="shared" si="4"/>
        <v>0</v>
      </c>
    </row>
    <row r="38" ht="26" spans="1:14">
      <c r="A38" s="20"/>
      <c r="B38" s="21" t="s">
        <v>38</v>
      </c>
      <c r="C38" s="22">
        <v>0.05</v>
      </c>
      <c r="D38" s="18">
        <v>60</v>
      </c>
      <c r="E38" s="23">
        <f t="shared" si="18"/>
        <v>121.3245</v>
      </c>
      <c r="F38" s="18">
        <f t="shared" si="0"/>
        <v>7279.47</v>
      </c>
      <c r="G38" s="24"/>
      <c r="H38" s="24"/>
      <c r="I38" s="24">
        <f t="shared" si="19"/>
        <v>0</v>
      </c>
      <c r="J38" s="30">
        <f t="shared" si="20"/>
        <v>0</v>
      </c>
      <c r="K38" s="30">
        <f t="shared" si="21"/>
        <v>0</v>
      </c>
      <c r="L38" s="24">
        <f t="shared" si="22"/>
        <v>0</v>
      </c>
      <c r="M38" s="12">
        <f t="shared" si="3"/>
        <v>0</v>
      </c>
      <c r="N38" s="28">
        <f t="shared" si="4"/>
        <v>0</v>
      </c>
    </row>
    <row r="39" spans="1:14">
      <c r="A39" s="20"/>
      <c r="B39" s="21" t="s">
        <v>39</v>
      </c>
      <c r="C39" s="22">
        <v>0.05</v>
      </c>
      <c r="D39" s="18">
        <v>60</v>
      </c>
      <c r="E39" s="23">
        <f t="shared" si="18"/>
        <v>121.3245</v>
      </c>
      <c r="F39" s="18">
        <f t="shared" si="0"/>
        <v>7279.47</v>
      </c>
      <c r="G39" s="24"/>
      <c r="H39" s="24"/>
      <c r="I39" s="24">
        <f t="shared" si="19"/>
        <v>0</v>
      </c>
      <c r="J39" s="30">
        <f t="shared" si="20"/>
        <v>0</v>
      </c>
      <c r="K39" s="30">
        <f t="shared" si="21"/>
        <v>0</v>
      </c>
      <c r="L39" s="24">
        <f t="shared" si="22"/>
        <v>0</v>
      </c>
      <c r="M39" s="12">
        <f t="shared" si="3"/>
        <v>0</v>
      </c>
      <c r="N39" s="28">
        <f t="shared" si="4"/>
        <v>0</v>
      </c>
    </row>
    <row r="40" ht="39" spans="1:14">
      <c r="A40" s="20"/>
      <c r="B40" s="21" t="s">
        <v>40</v>
      </c>
      <c r="C40" s="22">
        <v>0.05</v>
      </c>
      <c r="D40" s="18">
        <v>60</v>
      </c>
      <c r="E40" s="23">
        <f t="shared" si="18"/>
        <v>121.3245</v>
      </c>
      <c r="F40" s="18">
        <f t="shared" si="0"/>
        <v>7279.47</v>
      </c>
      <c r="G40" s="24"/>
      <c r="H40" s="24"/>
      <c r="I40" s="24">
        <f t="shared" si="19"/>
        <v>0</v>
      </c>
      <c r="J40" s="30">
        <f t="shared" si="20"/>
        <v>0</v>
      </c>
      <c r="K40" s="30">
        <f t="shared" si="21"/>
        <v>0</v>
      </c>
      <c r="L40" s="24">
        <f t="shared" si="22"/>
        <v>0</v>
      </c>
      <c r="M40" s="12">
        <f t="shared" si="3"/>
        <v>0</v>
      </c>
      <c r="N40" s="28">
        <f t="shared" si="4"/>
        <v>0</v>
      </c>
    </row>
    <row r="41" ht="26" spans="1:14">
      <c r="A41" s="13">
        <v>3</v>
      </c>
      <c r="B41" s="14" t="s">
        <v>47</v>
      </c>
      <c r="C41" s="15"/>
      <c r="D41" s="16"/>
      <c r="E41" s="17"/>
      <c r="F41" s="18">
        <f t="shared" si="0"/>
        <v>0</v>
      </c>
      <c r="G41" s="19"/>
      <c r="H41" s="19"/>
      <c r="I41" s="19"/>
      <c r="J41" s="29"/>
      <c r="K41" s="29"/>
      <c r="L41" s="19"/>
      <c r="M41" s="12">
        <f t="shared" si="3"/>
        <v>0</v>
      </c>
      <c r="N41" s="28">
        <f t="shared" si="4"/>
        <v>0</v>
      </c>
    </row>
    <row r="42" ht="39" spans="1:14">
      <c r="A42" s="13">
        <v>3.01</v>
      </c>
      <c r="B42" s="14" t="s">
        <v>48</v>
      </c>
      <c r="C42" s="15"/>
      <c r="D42" s="16"/>
      <c r="E42" s="17"/>
      <c r="F42" s="18">
        <f t="shared" si="0"/>
        <v>0</v>
      </c>
      <c r="G42" s="19"/>
      <c r="H42" s="19"/>
      <c r="I42" s="19"/>
      <c r="J42" s="29"/>
      <c r="K42" s="29"/>
      <c r="L42" s="19"/>
      <c r="M42" s="12">
        <f t="shared" si="3"/>
        <v>0</v>
      </c>
      <c r="N42" s="28">
        <f t="shared" si="4"/>
        <v>0</v>
      </c>
    </row>
    <row r="43" spans="1:14">
      <c r="A43" s="13">
        <v>3.04</v>
      </c>
      <c r="B43" s="14" t="s">
        <v>49</v>
      </c>
      <c r="C43" s="15" t="s">
        <v>44</v>
      </c>
      <c r="D43" s="16">
        <v>27</v>
      </c>
      <c r="E43" s="17">
        <v>2546.94</v>
      </c>
      <c r="F43" s="18"/>
      <c r="G43" s="19"/>
      <c r="H43" s="19"/>
      <c r="I43" s="19"/>
      <c r="J43" s="29"/>
      <c r="K43" s="29"/>
      <c r="L43" s="19"/>
      <c r="M43" s="12">
        <f t="shared" si="3"/>
        <v>0</v>
      </c>
      <c r="N43" s="28">
        <f t="shared" si="4"/>
        <v>0</v>
      </c>
    </row>
    <row r="44" ht="26" spans="1:14">
      <c r="A44" s="20"/>
      <c r="B44" s="21" t="s">
        <v>36</v>
      </c>
      <c r="C44" s="22">
        <v>0.8</v>
      </c>
      <c r="D44" s="18">
        <f>D43</f>
        <v>27</v>
      </c>
      <c r="E44" s="23">
        <f>E43*C44</f>
        <v>2037.552</v>
      </c>
      <c r="F44" s="18">
        <f t="shared" si="0"/>
        <v>55013.904</v>
      </c>
      <c r="G44" s="24">
        <v>64</v>
      </c>
      <c r="H44" s="24"/>
      <c r="I44" s="24">
        <f t="shared" ref="I44:I48" si="23">H44+G44</f>
        <v>64</v>
      </c>
      <c r="J44" s="30">
        <f t="shared" ref="J44:J48" si="24">G44*E44</f>
        <v>130403.328</v>
      </c>
      <c r="K44" s="30">
        <f t="shared" ref="K44:K48" si="25">H44*E44</f>
        <v>0</v>
      </c>
      <c r="L44" s="24">
        <f t="shared" ref="L44:L48" si="26">I44*E44</f>
        <v>130403.328</v>
      </c>
      <c r="M44" s="12">
        <f t="shared" si="3"/>
        <v>37</v>
      </c>
      <c r="N44" s="28">
        <f t="shared" si="4"/>
        <v>75389.424</v>
      </c>
    </row>
    <row r="45" ht="26" spans="1:14">
      <c r="A45" s="20"/>
      <c r="B45" s="21" t="s">
        <v>37</v>
      </c>
      <c r="C45" s="22">
        <v>0.05</v>
      </c>
      <c r="D45" s="18">
        <f>D43</f>
        <v>27</v>
      </c>
      <c r="E45" s="23">
        <f>E43*C45</f>
        <v>127.347</v>
      </c>
      <c r="F45" s="18">
        <f t="shared" si="0"/>
        <v>3438.369</v>
      </c>
      <c r="G45" s="24"/>
      <c r="H45" s="24"/>
      <c r="I45" s="24">
        <f t="shared" si="23"/>
        <v>0</v>
      </c>
      <c r="J45" s="30">
        <f t="shared" si="24"/>
        <v>0</v>
      </c>
      <c r="K45" s="30">
        <f t="shared" si="25"/>
        <v>0</v>
      </c>
      <c r="L45" s="24">
        <f t="shared" si="26"/>
        <v>0</v>
      </c>
      <c r="M45" s="12">
        <f t="shared" si="3"/>
        <v>0</v>
      </c>
      <c r="N45" s="28">
        <f t="shared" si="4"/>
        <v>0</v>
      </c>
    </row>
    <row r="46" ht="26" spans="1:14">
      <c r="A46" s="20"/>
      <c r="B46" s="21" t="s">
        <v>38</v>
      </c>
      <c r="C46" s="22">
        <v>0.05</v>
      </c>
      <c r="D46" s="18">
        <f>D43</f>
        <v>27</v>
      </c>
      <c r="E46" s="23">
        <f>E43*C46</f>
        <v>127.347</v>
      </c>
      <c r="F46" s="18">
        <f t="shared" si="0"/>
        <v>3438.369</v>
      </c>
      <c r="G46" s="24"/>
      <c r="H46" s="24"/>
      <c r="I46" s="24">
        <f t="shared" si="23"/>
        <v>0</v>
      </c>
      <c r="J46" s="30">
        <f t="shared" si="24"/>
        <v>0</v>
      </c>
      <c r="K46" s="30">
        <f t="shared" si="25"/>
        <v>0</v>
      </c>
      <c r="L46" s="24">
        <f t="shared" si="26"/>
        <v>0</v>
      </c>
      <c r="M46" s="12">
        <f t="shared" si="3"/>
        <v>0</v>
      </c>
      <c r="N46" s="28">
        <f t="shared" si="4"/>
        <v>0</v>
      </c>
    </row>
    <row r="47" spans="1:14">
      <c r="A47" s="20"/>
      <c r="B47" s="21" t="s">
        <v>39</v>
      </c>
      <c r="C47" s="22">
        <v>0.05</v>
      </c>
      <c r="D47" s="18">
        <f>D43</f>
        <v>27</v>
      </c>
      <c r="E47" s="23">
        <f>E43*C47</f>
        <v>127.347</v>
      </c>
      <c r="F47" s="18">
        <f t="shared" si="0"/>
        <v>3438.369</v>
      </c>
      <c r="G47" s="24"/>
      <c r="H47" s="24"/>
      <c r="I47" s="24">
        <f t="shared" si="23"/>
        <v>0</v>
      </c>
      <c r="J47" s="30">
        <f t="shared" si="24"/>
        <v>0</v>
      </c>
      <c r="K47" s="30">
        <f t="shared" si="25"/>
        <v>0</v>
      </c>
      <c r="L47" s="24">
        <f t="shared" si="26"/>
        <v>0</v>
      </c>
      <c r="M47" s="12">
        <f t="shared" si="3"/>
        <v>0</v>
      </c>
      <c r="N47" s="28">
        <f t="shared" si="4"/>
        <v>0</v>
      </c>
    </row>
    <row r="48" ht="39" spans="1:14">
      <c r="A48" s="20"/>
      <c r="B48" s="21" t="s">
        <v>40</v>
      </c>
      <c r="C48" s="22">
        <v>0.05</v>
      </c>
      <c r="D48" s="18">
        <f>D43</f>
        <v>27</v>
      </c>
      <c r="E48" s="23">
        <f>E43*C48</f>
        <v>127.347</v>
      </c>
      <c r="F48" s="18">
        <f t="shared" si="0"/>
        <v>3438.369</v>
      </c>
      <c r="G48" s="24"/>
      <c r="H48" s="24"/>
      <c r="I48" s="24">
        <f t="shared" si="23"/>
        <v>0</v>
      </c>
      <c r="J48" s="30">
        <f t="shared" si="24"/>
        <v>0</v>
      </c>
      <c r="K48" s="30">
        <f t="shared" si="25"/>
        <v>0</v>
      </c>
      <c r="L48" s="24">
        <f t="shared" si="26"/>
        <v>0</v>
      </c>
      <c r="M48" s="12">
        <f t="shared" si="3"/>
        <v>0</v>
      </c>
      <c r="N48" s="28">
        <f t="shared" si="4"/>
        <v>0</v>
      </c>
    </row>
    <row r="49" spans="1:14">
      <c r="A49" s="13">
        <v>3.05</v>
      </c>
      <c r="B49" s="14" t="s">
        <v>50</v>
      </c>
      <c r="C49" s="15" t="s">
        <v>44</v>
      </c>
      <c r="D49" s="16">
        <v>70</v>
      </c>
      <c r="E49" s="17">
        <v>3795.44</v>
      </c>
      <c r="F49" s="18"/>
      <c r="G49" s="19"/>
      <c r="H49" s="19"/>
      <c r="I49" s="19"/>
      <c r="J49" s="29"/>
      <c r="K49" s="29"/>
      <c r="L49" s="19"/>
      <c r="M49" s="12">
        <f t="shared" si="3"/>
        <v>0</v>
      </c>
      <c r="N49" s="28">
        <f t="shared" si="4"/>
        <v>0</v>
      </c>
    </row>
    <row r="50" ht="26" spans="1:14">
      <c r="A50" s="20"/>
      <c r="B50" s="21" t="s">
        <v>36</v>
      </c>
      <c r="C50" s="22">
        <v>0.8</v>
      </c>
      <c r="D50" s="18">
        <f>D49</f>
        <v>70</v>
      </c>
      <c r="E50" s="23">
        <f>E49*C50</f>
        <v>3036.352</v>
      </c>
      <c r="F50" s="18">
        <f t="shared" si="0"/>
        <v>212544.64</v>
      </c>
      <c r="G50" s="24">
        <v>57</v>
      </c>
      <c r="H50" s="24"/>
      <c r="I50" s="24">
        <f t="shared" ref="I50:I54" si="27">H50+G50</f>
        <v>57</v>
      </c>
      <c r="J50" s="30">
        <f t="shared" ref="J50:J54" si="28">G50*E50</f>
        <v>173072.064</v>
      </c>
      <c r="K50" s="30">
        <f t="shared" ref="K50:K54" si="29">H50*E50</f>
        <v>0</v>
      </c>
      <c r="L50" s="24">
        <f t="shared" ref="L50:L54" si="30">I50*E50</f>
        <v>173072.064</v>
      </c>
      <c r="M50" s="12">
        <f t="shared" si="3"/>
        <v>0</v>
      </c>
      <c r="N50" s="28">
        <f t="shared" si="4"/>
        <v>0</v>
      </c>
    </row>
    <row r="51" ht="26" spans="1:14">
      <c r="A51" s="20"/>
      <c r="B51" s="21" t="s">
        <v>37</v>
      </c>
      <c r="C51" s="22">
        <v>0.05</v>
      </c>
      <c r="D51" s="18">
        <f>D49</f>
        <v>70</v>
      </c>
      <c r="E51" s="23">
        <f>E49*C51</f>
        <v>189.772</v>
      </c>
      <c r="F51" s="18">
        <f t="shared" si="0"/>
        <v>13284.04</v>
      </c>
      <c r="G51" s="24"/>
      <c r="H51" s="24"/>
      <c r="I51" s="24">
        <f t="shared" si="27"/>
        <v>0</v>
      </c>
      <c r="J51" s="30">
        <f t="shared" si="28"/>
        <v>0</v>
      </c>
      <c r="K51" s="30">
        <f t="shared" si="29"/>
        <v>0</v>
      </c>
      <c r="L51" s="24">
        <f t="shared" si="30"/>
        <v>0</v>
      </c>
      <c r="M51" s="12">
        <f t="shared" si="3"/>
        <v>0</v>
      </c>
      <c r="N51" s="28">
        <f t="shared" si="4"/>
        <v>0</v>
      </c>
    </row>
    <row r="52" ht="26" spans="1:14">
      <c r="A52" s="20"/>
      <c r="B52" s="21" t="s">
        <v>38</v>
      </c>
      <c r="C52" s="22">
        <v>0.05</v>
      </c>
      <c r="D52" s="18">
        <f>D49</f>
        <v>70</v>
      </c>
      <c r="E52" s="23">
        <f>E49*C52</f>
        <v>189.772</v>
      </c>
      <c r="F52" s="18">
        <f t="shared" si="0"/>
        <v>13284.04</v>
      </c>
      <c r="G52" s="24"/>
      <c r="H52" s="24"/>
      <c r="I52" s="24">
        <f t="shared" si="27"/>
        <v>0</v>
      </c>
      <c r="J52" s="30">
        <f t="shared" si="28"/>
        <v>0</v>
      </c>
      <c r="K52" s="30">
        <f t="shared" si="29"/>
        <v>0</v>
      </c>
      <c r="L52" s="24">
        <f t="shared" si="30"/>
        <v>0</v>
      </c>
      <c r="M52" s="12">
        <f t="shared" si="3"/>
        <v>0</v>
      </c>
      <c r="N52" s="28">
        <f t="shared" si="4"/>
        <v>0</v>
      </c>
    </row>
    <row r="53" spans="1:14">
      <c r="A53" s="20"/>
      <c r="B53" s="21" t="s">
        <v>39</v>
      </c>
      <c r="C53" s="22">
        <v>0.05</v>
      </c>
      <c r="D53" s="18">
        <f>D49</f>
        <v>70</v>
      </c>
      <c r="E53" s="23">
        <f>E49*C53</f>
        <v>189.772</v>
      </c>
      <c r="F53" s="18">
        <f t="shared" si="0"/>
        <v>13284.04</v>
      </c>
      <c r="G53" s="24"/>
      <c r="H53" s="24"/>
      <c r="I53" s="24">
        <f t="shared" si="27"/>
        <v>0</v>
      </c>
      <c r="J53" s="30">
        <f t="shared" si="28"/>
        <v>0</v>
      </c>
      <c r="K53" s="30">
        <f t="shared" si="29"/>
        <v>0</v>
      </c>
      <c r="L53" s="24">
        <f t="shared" si="30"/>
        <v>0</v>
      </c>
      <c r="M53" s="12">
        <f t="shared" si="3"/>
        <v>0</v>
      </c>
      <c r="N53" s="28">
        <f t="shared" si="4"/>
        <v>0</v>
      </c>
    </row>
    <row r="54" ht="39" spans="1:14">
      <c r="A54" s="20"/>
      <c r="B54" s="21" t="s">
        <v>40</v>
      </c>
      <c r="C54" s="22">
        <v>0.05</v>
      </c>
      <c r="D54" s="18">
        <f>D49</f>
        <v>70</v>
      </c>
      <c r="E54" s="23">
        <f>E49*C54</f>
        <v>189.772</v>
      </c>
      <c r="F54" s="18">
        <f t="shared" si="0"/>
        <v>13284.04</v>
      </c>
      <c r="G54" s="24"/>
      <c r="H54" s="24"/>
      <c r="I54" s="24">
        <f t="shared" si="27"/>
        <v>0</v>
      </c>
      <c r="J54" s="30">
        <f t="shared" si="28"/>
        <v>0</v>
      </c>
      <c r="K54" s="30">
        <f t="shared" si="29"/>
        <v>0</v>
      </c>
      <c r="L54" s="24">
        <f t="shared" si="30"/>
        <v>0</v>
      </c>
      <c r="M54" s="12">
        <f t="shared" si="3"/>
        <v>0</v>
      </c>
      <c r="N54" s="28">
        <f t="shared" si="4"/>
        <v>0</v>
      </c>
    </row>
    <row r="55" ht="52" spans="1:14">
      <c r="A55" s="13">
        <v>3.06</v>
      </c>
      <c r="B55" s="14" t="s">
        <v>51</v>
      </c>
      <c r="C55" s="15"/>
      <c r="D55" s="16"/>
      <c r="E55" s="17"/>
      <c r="F55" s="18">
        <f t="shared" si="0"/>
        <v>0</v>
      </c>
      <c r="G55" s="19"/>
      <c r="H55" s="19"/>
      <c r="I55" s="19"/>
      <c r="J55" s="29"/>
      <c r="K55" s="29"/>
      <c r="L55" s="19"/>
      <c r="M55" s="12">
        <f t="shared" si="3"/>
        <v>0</v>
      </c>
      <c r="N55" s="28">
        <f t="shared" si="4"/>
        <v>0</v>
      </c>
    </row>
    <row r="56" spans="1:14">
      <c r="A56" s="13">
        <v>3.09</v>
      </c>
      <c r="B56" s="14" t="s">
        <v>49</v>
      </c>
      <c r="C56" s="15" t="s">
        <v>44</v>
      </c>
      <c r="D56" s="16">
        <v>48</v>
      </c>
      <c r="E56" s="17">
        <v>3829.2</v>
      </c>
      <c r="F56" s="18"/>
      <c r="G56" s="19"/>
      <c r="H56" s="19"/>
      <c r="I56" s="19"/>
      <c r="J56" s="29"/>
      <c r="K56" s="29"/>
      <c r="L56" s="19"/>
      <c r="M56" s="12">
        <f t="shared" si="3"/>
        <v>0</v>
      </c>
      <c r="N56" s="28">
        <f t="shared" si="4"/>
        <v>0</v>
      </c>
    </row>
    <row r="57" ht="26" spans="1:14">
      <c r="A57" s="20"/>
      <c r="B57" s="21" t="s">
        <v>36</v>
      </c>
      <c r="C57" s="22">
        <v>0.8</v>
      </c>
      <c r="D57" s="18">
        <f>D56</f>
        <v>48</v>
      </c>
      <c r="E57" s="23">
        <f>E56*C57</f>
        <v>3063.36</v>
      </c>
      <c r="F57" s="18">
        <f t="shared" si="0"/>
        <v>147041.28</v>
      </c>
      <c r="G57" s="24">
        <v>24</v>
      </c>
      <c r="H57" s="24"/>
      <c r="I57" s="24">
        <f t="shared" ref="I57:I61" si="31">H57+G57</f>
        <v>24</v>
      </c>
      <c r="J57" s="30">
        <f t="shared" ref="J57:J61" si="32">G57*E57</f>
        <v>73520.64</v>
      </c>
      <c r="K57" s="30">
        <f t="shared" ref="K57:K61" si="33">H57*E57</f>
        <v>0</v>
      </c>
      <c r="L57" s="24">
        <f t="shared" ref="L57:L61" si="34">I57*E57</f>
        <v>73520.64</v>
      </c>
      <c r="M57" s="12">
        <f t="shared" si="3"/>
        <v>0</v>
      </c>
      <c r="N57" s="28">
        <f t="shared" si="4"/>
        <v>0</v>
      </c>
    </row>
    <row r="58" ht="26" spans="1:14">
      <c r="A58" s="20"/>
      <c r="B58" s="21" t="s">
        <v>37</v>
      </c>
      <c r="C58" s="22">
        <v>0.05</v>
      </c>
      <c r="D58" s="18">
        <f>D56</f>
        <v>48</v>
      </c>
      <c r="E58" s="23">
        <f>E56*C58</f>
        <v>191.46</v>
      </c>
      <c r="F58" s="18">
        <f t="shared" si="0"/>
        <v>9190.08</v>
      </c>
      <c r="G58" s="24"/>
      <c r="H58" s="24"/>
      <c r="I58" s="24">
        <f t="shared" si="31"/>
        <v>0</v>
      </c>
      <c r="J58" s="30">
        <f t="shared" si="32"/>
        <v>0</v>
      </c>
      <c r="K58" s="30">
        <f t="shared" si="33"/>
        <v>0</v>
      </c>
      <c r="L58" s="24">
        <f t="shared" si="34"/>
        <v>0</v>
      </c>
      <c r="M58" s="12">
        <f t="shared" si="3"/>
        <v>0</v>
      </c>
      <c r="N58" s="28">
        <f t="shared" si="4"/>
        <v>0</v>
      </c>
    </row>
    <row r="59" ht="26" spans="1:14">
      <c r="A59" s="20"/>
      <c r="B59" s="21" t="s">
        <v>38</v>
      </c>
      <c r="C59" s="22">
        <v>0.05</v>
      </c>
      <c r="D59" s="18">
        <f>D56</f>
        <v>48</v>
      </c>
      <c r="E59" s="23">
        <f>E56*C59</f>
        <v>191.46</v>
      </c>
      <c r="F59" s="18">
        <f t="shared" si="0"/>
        <v>9190.08</v>
      </c>
      <c r="G59" s="24"/>
      <c r="H59" s="24"/>
      <c r="I59" s="24">
        <f t="shared" si="31"/>
        <v>0</v>
      </c>
      <c r="J59" s="30">
        <f t="shared" si="32"/>
        <v>0</v>
      </c>
      <c r="K59" s="30">
        <f t="shared" si="33"/>
        <v>0</v>
      </c>
      <c r="L59" s="24">
        <f t="shared" si="34"/>
        <v>0</v>
      </c>
      <c r="M59" s="12">
        <f t="shared" si="3"/>
        <v>0</v>
      </c>
      <c r="N59" s="28">
        <f t="shared" si="4"/>
        <v>0</v>
      </c>
    </row>
    <row r="60" spans="1:14">
      <c r="A60" s="20"/>
      <c r="B60" s="21" t="s">
        <v>39</v>
      </c>
      <c r="C60" s="22">
        <v>0.05</v>
      </c>
      <c r="D60" s="18">
        <f>D56</f>
        <v>48</v>
      </c>
      <c r="E60" s="23">
        <f>E56*C60</f>
        <v>191.46</v>
      </c>
      <c r="F60" s="18">
        <f t="shared" si="0"/>
        <v>9190.08</v>
      </c>
      <c r="G60" s="24"/>
      <c r="H60" s="24"/>
      <c r="I60" s="24">
        <f t="shared" si="31"/>
        <v>0</v>
      </c>
      <c r="J60" s="30">
        <f t="shared" si="32"/>
        <v>0</v>
      </c>
      <c r="K60" s="30">
        <f t="shared" si="33"/>
        <v>0</v>
      </c>
      <c r="L60" s="24">
        <f t="shared" si="34"/>
        <v>0</v>
      </c>
      <c r="M60" s="12">
        <f t="shared" si="3"/>
        <v>0</v>
      </c>
      <c r="N60" s="28">
        <f t="shared" si="4"/>
        <v>0</v>
      </c>
    </row>
    <row r="61" ht="39" spans="1:14">
      <c r="A61" s="20"/>
      <c r="B61" s="21" t="s">
        <v>40</v>
      </c>
      <c r="C61" s="22">
        <v>0.05</v>
      </c>
      <c r="D61" s="18">
        <f>D56</f>
        <v>48</v>
      </c>
      <c r="E61" s="23">
        <f>E56*C61</f>
        <v>191.46</v>
      </c>
      <c r="F61" s="18">
        <f t="shared" si="0"/>
        <v>9190.08</v>
      </c>
      <c r="G61" s="24"/>
      <c r="H61" s="24"/>
      <c r="I61" s="24">
        <f t="shared" si="31"/>
        <v>0</v>
      </c>
      <c r="J61" s="30">
        <f t="shared" si="32"/>
        <v>0</v>
      </c>
      <c r="K61" s="30">
        <f t="shared" si="33"/>
        <v>0</v>
      </c>
      <c r="L61" s="24">
        <f t="shared" si="34"/>
        <v>0</v>
      </c>
      <c r="M61" s="12">
        <f t="shared" si="3"/>
        <v>0</v>
      </c>
      <c r="N61" s="28">
        <f t="shared" si="4"/>
        <v>0</v>
      </c>
    </row>
    <row r="62" ht="104" spans="1:14">
      <c r="A62" s="13">
        <v>3.11</v>
      </c>
      <c r="B62" s="14" t="s">
        <v>52</v>
      </c>
      <c r="C62" s="15" t="s">
        <v>32</v>
      </c>
      <c r="D62" s="16">
        <v>1</v>
      </c>
      <c r="E62" s="17">
        <v>32256.25</v>
      </c>
      <c r="F62" s="18"/>
      <c r="G62" s="19"/>
      <c r="H62" s="19"/>
      <c r="I62" s="19"/>
      <c r="J62" s="29"/>
      <c r="K62" s="29"/>
      <c r="L62" s="19"/>
      <c r="M62" s="12">
        <f t="shared" si="3"/>
        <v>0</v>
      </c>
      <c r="N62" s="28">
        <f t="shared" si="4"/>
        <v>0</v>
      </c>
    </row>
    <row r="63" ht="26" spans="1:14">
      <c r="A63" s="20"/>
      <c r="B63" s="21" t="s">
        <v>36</v>
      </c>
      <c r="C63" s="22">
        <v>0.8</v>
      </c>
      <c r="D63" s="18">
        <f>D62</f>
        <v>1</v>
      </c>
      <c r="E63" s="23">
        <f>E62*C63</f>
        <v>25805</v>
      </c>
      <c r="F63" s="18">
        <f t="shared" si="0"/>
        <v>25805</v>
      </c>
      <c r="G63" s="24">
        <v>1</v>
      </c>
      <c r="H63" s="24"/>
      <c r="I63" s="24">
        <f t="shared" ref="I63:I67" si="35">H63+G63</f>
        <v>1</v>
      </c>
      <c r="J63" s="30">
        <f t="shared" ref="J63:J67" si="36">G63*E63</f>
        <v>25805</v>
      </c>
      <c r="K63" s="30">
        <f t="shared" ref="K63:K67" si="37">H63*E63</f>
        <v>0</v>
      </c>
      <c r="L63" s="24">
        <f t="shared" ref="L63:L67" si="38">I63*E63</f>
        <v>25805</v>
      </c>
      <c r="M63" s="12">
        <f t="shared" si="3"/>
        <v>0</v>
      </c>
      <c r="N63" s="28">
        <f t="shared" si="4"/>
        <v>0</v>
      </c>
    </row>
    <row r="64" ht="26" spans="1:14">
      <c r="A64" s="20"/>
      <c r="B64" s="21" t="s">
        <v>37</v>
      </c>
      <c r="C64" s="22">
        <v>0.05</v>
      </c>
      <c r="D64" s="18">
        <f>D62</f>
        <v>1</v>
      </c>
      <c r="E64" s="23">
        <f>E62*C64</f>
        <v>1612.8125</v>
      </c>
      <c r="F64" s="18">
        <f t="shared" si="0"/>
        <v>1612.8125</v>
      </c>
      <c r="G64" s="24"/>
      <c r="H64" s="24"/>
      <c r="I64" s="24">
        <f t="shared" si="35"/>
        <v>0</v>
      </c>
      <c r="J64" s="30">
        <f t="shared" si="36"/>
        <v>0</v>
      </c>
      <c r="K64" s="30">
        <f t="shared" si="37"/>
        <v>0</v>
      </c>
      <c r="L64" s="24">
        <f t="shared" si="38"/>
        <v>0</v>
      </c>
      <c r="M64" s="12">
        <f t="shared" si="3"/>
        <v>0</v>
      </c>
      <c r="N64" s="28">
        <f t="shared" si="4"/>
        <v>0</v>
      </c>
    </row>
    <row r="65" ht="26" spans="1:14">
      <c r="A65" s="20"/>
      <c r="B65" s="21" t="s">
        <v>38</v>
      </c>
      <c r="C65" s="22">
        <v>0.05</v>
      </c>
      <c r="D65" s="18">
        <f>D62</f>
        <v>1</v>
      </c>
      <c r="E65" s="23">
        <f>E62*C65</f>
        <v>1612.8125</v>
      </c>
      <c r="F65" s="18">
        <f t="shared" si="0"/>
        <v>1612.8125</v>
      </c>
      <c r="G65" s="24"/>
      <c r="H65" s="24"/>
      <c r="I65" s="24">
        <f t="shared" si="35"/>
        <v>0</v>
      </c>
      <c r="J65" s="30">
        <f t="shared" si="36"/>
        <v>0</v>
      </c>
      <c r="K65" s="30">
        <f t="shared" si="37"/>
        <v>0</v>
      </c>
      <c r="L65" s="24">
        <f t="shared" si="38"/>
        <v>0</v>
      </c>
      <c r="M65" s="12">
        <f t="shared" si="3"/>
        <v>0</v>
      </c>
      <c r="N65" s="28">
        <f t="shared" si="4"/>
        <v>0</v>
      </c>
    </row>
    <row r="66" spans="1:14">
      <c r="A66" s="20"/>
      <c r="B66" s="21" t="s">
        <v>39</v>
      </c>
      <c r="C66" s="22">
        <v>0.05</v>
      </c>
      <c r="D66" s="18">
        <f>D62</f>
        <v>1</v>
      </c>
      <c r="E66" s="23">
        <f>E62*C66</f>
        <v>1612.8125</v>
      </c>
      <c r="F66" s="18">
        <f t="shared" si="0"/>
        <v>1612.8125</v>
      </c>
      <c r="G66" s="31"/>
      <c r="H66" s="24"/>
      <c r="I66" s="24">
        <f t="shared" si="35"/>
        <v>0</v>
      </c>
      <c r="J66" s="30">
        <f t="shared" si="36"/>
        <v>0</v>
      </c>
      <c r="K66" s="30">
        <f t="shared" si="37"/>
        <v>0</v>
      </c>
      <c r="L66" s="24">
        <f t="shared" si="38"/>
        <v>0</v>
      </c>
      <c r="M66" s="12">
        <f t="shared" si="3"/>
        <v>0</v>
      </c>
      <c r="N66" s="28">
        <f t="shared" si="4"/>
        <v>0</v>
      </c>
    </row>
    <row r="67" ht="39" spans="1:14">
      <c r="A67" s="20"/>
      <c r="B67" s="21" t="s">
        <v>40</v>
      </c>
      <c r="C67" s="22">
        <v>0.05</v>
      </c>
      <c r="D67" s="18">
        <f>D62</f>
        <v>1</v>
      </c>
      <c r="E67" s="23">
        <f>E62*C67</f>
        <v>1612.8125</v>
      </c>
      <c r="F67" s="18">
        <f t="shared" si="0"/>
        <v>1612.8125</v>
      </c>
      <c r="G67" s="31"/>
      <c r="H67" s="24"/>
      <c r="I67" s="24">
        <f t="shared" si="35"/>
        <v>0</v>
      </c>
      <c r="J67" s="30">
        <f t="shared" si="36"/>
        <v>0</v>
      </c>
      <c r="K67" s="30">
        <f t="shared" si="37"/>
        <v>0</v>
      </c>
      <c r="L67" s="24">
        <f t="shared" si="38"/>
        <v>0</v>
      </c>
      <c r="M67" s="12">
        <f t="shared" si="3"/>
        <v>0</v>
      </c>
      <c r="N67" s="28">
        <f t="shared" si="4"/>
        <v>0</v>
      </c>
    </row>
    <row r="68" ht="52" spans="1:14">
      <c r="A68" s="13">
        <v>3.12</v>
      </c>
      <c r="B68" s="14" t="s">
        <v>53</v>
      </c>
      <c r="C68" s="15" t="s">
        <v>54</v>
      </c>
      <c r="D68" s="16">
        <v>97</v>
      </c>
      <c r="E68" s="17">
        <v>471.11</v>
      </c>
      <c r="F68" s="18"/>
      <c r="G68" s="32"/>
      <c r="H68" s="19"/>
      <c r="I68" s="19"/>
      <c r="J68" s="29"/>
      <c r="K68" s="29"/>
      <c r="L68" s="19"/>
      <c r="M68" s="12">
        <f t="shared" si="3"/>
        <v>0</v>
      </c>
      <c r="N68" s="28">
        <f t="shared" si="4"/>
        <v>0</v>
      </c>
    </row>
    <row r="69" ht="26" spans="1:14">
      <c r="A69" s="20"/>
      <c r="B69" s="21" t="s">
        <v>36</v>
      </c>
      <c r="C69" s="22">
        <v>0.8</v>
      </c>
      <c r="D69" s="18">
        <f>D68</f>
        <v>97</v>
      </c>
      <c r="E69" s="23">
        <f>E68*C69</f>
        <v>376.888</v>
      </c>
      <c r="F69" s="18">
        <f t="shared" si="0"/>
        <v>36558.136</v>
      </c>
      <c r="G69" s="31">
        <v>145.5</v>
      </c>
      <c r="H69" s="24"/>
      <c r="I69" s="24">
        <f t="shared" ref="I69:I73" si="39">H69+G69</f>
        <v>145.5</v>
      </c>
      <c r="J69" s="30">
        <f t="shared" ref="J69:J73" si="40">G69*E69</f>
        <v>54837.204</v>
      </c>
      <c r="K69" s="30">
        <f t="shared" ref="K69:K73" si="41">H69*E69</f>
        <v>0</v>
      </c>
      <c r="L69" s="24">
        <f t="shared" ref="L69:L73" si="42">I69*E69</f>
        <v>54837.204</v>
      </c>
      <c r="M69" s="12">
        <f t="shared" si="3"/>
        <v>48.5</v>
      </c>
      <c r="N69" s="28">
        <f t="shared" si="4"/>
        <v>18279.068</v>
      </c>
    </row>
    <row r="70" ht="26" spans="1:14">
      <c r="A70" s="20"/>
      <c r="B70" s="21" t="s">
        <v>37</v>
      </c>
      <c r="C70" s="22">
        <v>0.05</v>
      </c>
      <c r="D70" s="18">
        <f>D68</f>
        <v>97</v>
      </c>
      <c r="E70" s="23">
        <f>E68*C70</f>
        <v>23.5555</v>
      </c>
      <c r="F70" s="18">
        <f t="shared" si="0"/>
        <v>2284.8835</v>
      </c>
      <c r="G70" s="31"/>
      <c r="H70" s="24"/>
      <c r="I70" s="24">
        <f t="shared" si="39"/>
        <v>0</v>
      </c>
      <c r="J70" s="30">
        <f t="shared" si="40"/>
        <v>0</v>
      </c>
      <c r="K70" s="30">
        <f t="shared" si="41"/>
        <v>0</v>
      </c>
      <c r="L70" s="24">
        <f t="shared" si="42"/>
        <v>0</v>
      </c>
      <c r="M70" s="12">
        <f t="shared" si="3"/>
        <v>0</v>
      </c>
      <c r="N70" s="28">
        <f t="shared" si="4"/>
        <v>0</v>
      </c>
    </row>
    <row r="71" ht="26" spans="1:14">
      <c r="A71" s="20"/>
      <c r="B71" s="21" t="s">
        <v>38</v>
      </c>
      <c r="C71" s="22">
        <v>0.05</v>
      </c>
      <c r="D71" s="18">
        <f>D68</f>
        <v>97</v>
      </c>
      <c r="E71" s="23">
        <f>E68*C71</f>
        <v>23.5555</v>
      </c>
      <c r="F71" s="18">
        <f t="shared" si="0"/>
        <v>2284.8835</v>
      </c>
      <c r="G71" s="31"/>
      <c r="H71" s="24"/>
      <c r="I71" s="24">
        <f t="shared" si="39"/>
        <v>0</v>
      </c>
      <c r="J71" s="30">
        <f t="shared" si="40"/>
        <v>0</v>
      </c>
      <c r="K71" s="30">
        <f t="shared" si="41"/>
        <v>0</v>
      </c>
      <c r="L71" s="24">
        <f t="shared" si="42"/>
        <v>0</v>
      </c>
      <c r="M71" s="12">
        <f t="shared" si="3"/>
        <v>0</v>
      </c>
      <c r="N71" s="28">
        <f t="shared" si="4"/>
        <v>0</v>
      </c>
    </row>
    <row r="72" spans="1:14">
      <c r="A72" s="20"/>
      <c r="B72" s="21" t="s">
        <v>39</v>
      </c>
      <c r="C72" s="22">
        <v>0.05</v>
      </c>
      <c r="D72" s="18">
        <f>D68</f>
        <v>97</v>
      </c>
      <c r="E72" s="23">
        <f>E68*C72</f>
        <v>23.5555</v>
      </c>
      <c r="F72" s="18">
        <f t="shared" si="0"/>
        <v>2284.8835</v>
      </c>
      <c r="G72" s="31"/>
      <c r="H72" s="24"/>
      <c r="I72" s="24">
        <f t="shared" si="39"/>
        <v>0</v>
      </c>
      <c r="J72" s="30">
        <f t="shared" si="40"/>
        <v>0</v>
      </c>
      <c r="K72" s="30">
        <f t="shared" si="41"/>
        <v>0</v>
      </c>
      <c r="L72" s="24">
        <f t="shared" si="42"/>
        <v>0</v>
      </c>
      <c r="M72" s="12">
        <f t="shared" si="3"/>
        <v>0</v>
      </c>
      <c r="N72" s="28">
        <f t="shared" si="4"/>
        <v>0</v>
      </c>
    </row>
    <row r="73" ht="39" spans="1:14">
      <c r="A73" s="20"/>
      <c r="B73" s="21" t="s">
        <v>40</v>
      </c>
      <c r="C73" s="22">
        <v>0.05</v>
      </c>
      <c r="D73" s="18">
        <f>D68</f>
        <v>97</v>
      </c>
      <c r="E73" s="23">
        <f>E68*C73</f>
        <v>23.5555</v>
      </c>
      <c r="F73" s="18">
        <f t="shared" si="0"/>
        <v>2284.8835</v>
      </c>
      <c r="G73" s="31"/>
      <c r="H73" s="24"/>
      <c r="I73" s="24">
        <f t="shared" si="39"/>
        <v>0</v>
      </c>
      <c r="J73" s="30">
        <f t="shared" si="40"/>
        <v>0</v>
      </c>
      <c r="K73" s="30">
        <f t="shared" si="41"/>
        <v>0</v>
      </c>
      <c r="L73" s="24">
        <f t="shared" si="42"/>
        <v>0</v>
      </c>
      <c r="M73" s="12">
        <f t="shared" si="3"/>
        <v>0</v>
      </c>
      <c r="N73" s="28">
        <f t="shared" si="4"/>
        <v>0</v>
      </c>
    </row>
    <row r="74" ht="156" spans="1:14">
      <c r="A74" s="13">
        <v>4</v>
      </c>
      <c r="B74" s="14" t="s">
        <v>55</v>
      </c>
      <c r="C74" s="15"/>
      <c r="D74" s="16"/>
      <c r="E74" s="17"/>
      <c r="F74" s="18">
        <f t="shared" si="0"/>
        <v>0</v>
      </c>
      <c r="G74" s="32"/>
      <c r="H74" s="19"/>
      <c r="I74" s="19"/>
      <c r="J74" s="29"/>
      <c r="K74" s="29"/>
      <c r="L74" s="19"/>
      <c r="M74" s="12">
        <f t="shared" si="3"/>
        <v>0</v>
      </c>
      <c r="N74" s="28">
        <f t="shared" si="4"/>
        <v>0</v>
      </c>
    </row>
    <row r="75" ht="39" spans="1:14">
      <c r="A75" s="13">
        <v>4.01</v>
      </c>
      <c r="B75" s="14" t="s">
        <v>56</v>
      </c>
      <c r="C75" s="15"/>
      <c r="D75" s="16"/>
      <c r="E75" s="17"/>
      <c r="F75" s="18">
        <f t="shared" si="0"/>
        <v>0</v>
      </c>
      <c r="G75" s="32"/>
      <c r="H75" s="19"/>
      <c r="I75" s="19"/>
      <c r="J75" s="29"/>
      <c r="K75" s="29"/>
      <c r="L75" s="19"/>
      <c r="M75" s="12">
        <f t="shared" si="3"/>
        <v>0</v>
      </c>
      <c r="N75" s="28">
        <f t="shared" si="4"/>
        <v>0</v>
      </c>
    </row>
    <row r="76" ht="52" spans="1:14">
      <c r="A76" s="13">
        <v>4.04</v>
      </c>
      <c r="B76" s="14" t="s">
        <v>57</v>
      </c>
      <c r="C76" s="15" t="s">
        <v>44</v>
      </c>
      <c r="D76" s="16">
        <v>30</v>
      </c>
      <c r="E76" s="17">
        <v>421.49</v>
      </c>
      <c r="F76" s="18"/>
      <c r="G76" s="32"/>
      <c r="H76" s="19"/>
      <c r="I76" s="19"/>
      <c r="J76" s="29"/>
      <c r="K76" s="29"/>
      <c r="L76" s="19"/>
      <c r="M76" s="12">
        <f t="shared" ref="M76:M139" si="43">IF(D76&lt;I76,I76-D76,0)</f>
        <v>0</v>
      </c>
      <c r="N76" s="28">
        <f t="shared" ref="N76:N139" si="44">M76*E76</f>
        <v>0</v>
      </c>
    </row>
    <row r="77" ht="26" spans="1:14">
      <c r="A77" s="20"/>
      <c r="B77" s="21" t="s">
        <v>36</v>
      </c>
      <c r="C77" s="22">
        <v>0.8</v>
      </c>
      <c r="D77" s="18">
        <f>D76</f>
        <v>30</v>
      </c>
      <c r="E77" s="23">
        <f>E76*C77</f>
        <v>337.192</v>
      </c>
      <c r="F77" s="18">
        <f t="shared" ref="F76:F139" si="45">E77*D77</f>
        <v>10115.76</v>
      </c>
      <c r="G77" s="31">
        <v>42.7</v>
      </c>
      <c r="H77" s="24"/>
      <c r="I77" s="24">
        <f t="shared" ref="I77:I81" si="46">H77+G77</f>
        <v>42.7</v>
      </c>
      <c r="J77" s="30">
        <f t="shared" ref="J77:J81" si="47">G77*E77</f>
        <v>14398.0984</v>
      </c>
      <c r="K77" s="30">
        <f t="shared" ref="K77:K81" si="48">H77*E77</f>
        <v>0</v>
      </c>
      <c r="L77" s="24">
        <f t="shared" ref="L77:L81" si="49">I77*E77</f>
        <v>14398.0984</v>
      </c>
      <c r="M77" s="12">
        <f t="shared" si="43"/>
        <v>12.7</v>
      </c>
      <c r="N77" s="28">
        <f t="shared" si="44"/>
        <v>4282.3384</v>
      </c>
    </row>
    <row r="78" ht="26" spans="1:14">
      <c r="A78" s="20"/>
      <c r="B78" s="21" t="s">
        <v>37</v>
      </c>
      <c r="C78" s="22">
        <v>0.05</v>
      </c>
      <c r="D78" s="18">
        <f>D76</f>
        <v>30</v>
      </c>
      <c r="E78" s="23">
        <f>E76*C78</f>
        <v>21.0745</v>
      </c>
      <c r="F78" s="18">
        <f t="shared" si="45"/>
        <v>632.235</v>
      </c>
      <c r="G78" s="31"/>
      <c r="H78" s="24"/>
      <c r="I78" s="24">
        <f t="shared" si="46"/>
        <v>0</v>
      </c>
      <c r="J78" s="30">
        <f t="shared" si="47"/>
        <v>0</v>
      </c>
      <c r="K78" s="30">
        <f t="shared" si="48"/>
        <v>0</v>
      </c>
      <c r="L78" s="24">
        <f t="shared" si="49"/>
        <v>0</v>
      </c>
      <c r="M78" s="12">
        <f t="shared" si="43"/>
        <v>0</v>
      </c>
      <c r="N78" s="28">
        <f t="shared" si="44"/>
        <v>0</v>
      </c>
    </row>
    <row r="79" ht="26" spans="1:14">
      <c r="A79" s="20"/>
      <c r="B79" s="21" t="s">
        <v>38</v>
      </c>
      <c r="C79" s="22">
        <v>0.05</v>
      </c>
      <c r="D79" s="18">
        <f>D76</f>
        <v>30</v>
      </c>
      <c r="E79" s="23">
        <f>E76*C79</f>
        <v>21.0745</v>
      </c>
      <c r="F79" s="18">
        <f t="shared" si="45"/>
        <v>632.235</v>
      </c>
      <c r="G79" s="31"/>
      <c r="H79" s="24"/>
      <c r="I79" s="24">
        <f t="shared" si="46"/>
        <v>0</v>
      </c>
      <c r="J79" s="30">
        <f t="shared" si="47"/>
        <v>0</v>
      </c>
      <c r="K79" s="30">
        <f t="shared" si="48"/>
        <v>0</v>
      </c>
      <c r="L79" s="24">
        <f t="shared" si="49"/>
        <v>0</v>
      </c>
      <c r="M79" s="12">
        <f t="shared" si="43"/>
        <v>0</v>
      </c>
      <c r="N79" s="28">
        <f t="shared" si="44"/>
        <v>0</v>
      </c>
    </row>
    <row r="80" spans="1:14">
      <c r="A80" s="20"/>
      <c r="B80" s="21" t="s">
        <v>39</v>
      </c>
      <c r="C80" s="22">
        <v>0.05</v>
      </c>
      <c r="D80" s="18">
        <f>D76</f>
        <v>30</v>
      </c>
      <c r="E80" s="23">
        <f>E76*C80</f>
        <v>21.0745</v>
      </c>
      <c r="F80" s="18">
        <f t="shared" si="45"/>
        <v>632.235</v>
      </c>
      <c r="G80" s="31"/>
      <c r="H80" s="24"/>
      <c r="I80" s="24">
        <f t="shared" si="46"/>
        <v>0</v>
      </c>
      <c r="J80" s="30">
        <f t="shared" si="47"/>
        <v>0</v>
      </c>
      <c r="K80" s="30">
        <f t="shared" si="48"/>
        <v>0</v>
      </c>
      <c r="L80" s="24">
        <f t="shared" si="49"/>
        <v>0</v>
      </c>
      <c r="M80" s="12">
        <f t="shared" si="43"/>
        <v>0</v>
      </c>
      <c r="N80" s="28">
        <f t="shared" si="44"/>
        <v>0</v>
      </c>
    </row>
    <row r="81" ht="39" spans="1:14">
      <c r="A81" s="20"/>
      <c r="B81" s="21" t="s">
        <v>40</v>
      </c>
      <c r="C81" s="22">
        <v>0.05</v>
      </c>
      <c r="D81" s="18">
        <f>D76</f>
        <v>30</v>
      </c>
      <c r="E81" s="23">
        <f>E76*C81</f>
        <v>21.0745</v>
      </c>
      <c r="F81" s="18">
        <f t="shared" si="45"/>
        <v>632.235</v>
      </c>
      <c r="G81" s="31"/>
      <c r="H81" s="24"/>
      <c r="I81" s="24">
        <f t="shared" si="46"/>
        <v>0</v>
      </c>
      <c r="J81" s="30">
        <f t="shared" si="47"/>
        <v>0</v>
      </c>
      <c r="K81" s="30">
        <f t="shared" si="48"/>
        <v>0</v>
      </c>
      <c r="L81" s="24">
        <f t="shared" si="49"/>
        <v>0</v>
      </c>
      <c r="M81" s="12">
        <f t="shared" si="43"/>
        <v>0</v>
      </c>
      <c r="N81" s="28">
        <f t="shared" si="44"/>
        <v>0</v>
      </c>
    </row>
    <row r="82" ht="52" spans="1:14">
      <c r="A82" s="13">
        <v>4.05</v>
      </c>
      <c r="B82" s="14" t="s">
        <v>58</v>
      </c>
      <c r="C82" s="15" t="s">
        <v>44</v>
      </c>
      <c r="D82" s="16">
        <v>70</v>
      </c>
      <c r="E82" s="17">
        <v>485.42</v>
      </c>
      <c r="F82" s="18"/>
      <c r="G82" s="32"/>
      <c r="H82" s="19"/>
      <c r="I82" s="19"/>
      <c r="J82" s="29"/>
      <c r="K82" s="29"/>
      <c r="L82" s="19"/>
      <c r="M82" s="12">
        <f t="shared" si="43"/>
        <v>0</v>
      </c>
      <c r="N82" s="28">
        <f t="shared" si="44"/>
        <v>0</v>
      </c>
    </row>
    <row r="83" ht="26" spans="1:14">
      <c r="A83" s="20"/>
      <c r="B83" s="21" t="s">
        <v>36</v>
      </c>
      <c r="C83" s="22">
        <v>0.8</v>
      </c>
      <c r="D83" s="18">
        <f>D82</f>
        <v>70</v>
      </c>
      <c r="E83" s="23">
        <f>E82*C83</f>
        <v>388.336</v>
      </c>
      <c r="F83" s="18">
        <f t="shared" si="45"/>
        <v>27183.52</v>
      </c>
      <c r="G83" s="31">
        <v>57.3</v>
      </c>
      <c r="H83" s="24"/>
      <c r="I83" s="24">
        <f t="shared" ref="I83:I87" si="50">H83+G83</f>
        <v>57.3</v>
      </c>
      <c r="J83" s="30">
        <f t="shared" ref="J83:J87" si="51">G83*E83</f>
        <v>22251.6528</v>
      </c>
      <c r="K83" s="30">
        <f t="shared" ref="K83:K87" si="52">H83*E83</f>
        <v>0</v>
      </c>
      <c r="L83" s="24">
        <f t="shared" ref="L83:L87" si="53">I83*E83</f>
        <v>22251.6528</v>
      </c>
      <c r="M83" s="12">
        <f t="shared" si="43"/>
        <v>0</v>
      </c>
      <c r="N83" s="28">
        <f t="shared" si="44"/>
        <v>0</v>
      </c>
    </row>
    <row r="84" ht="26" spans="1:14">
      <c r="A84" s="20"/>
      <c r="B84" s="21" t="s">
        <v>37</v>
      </c>
      <c r="C84" s="22">
        <v>0.05</v>
      </c>
      <c r="D84" s="18">
        <f>D82</f>
        <v>70</v>
      </c>
      <c r="E84" s="23">
        <f>E82*C84</f>
        <v>24.271</v>
      </c>
      <c r="F84" s="18">
        <f t="shared" si="45"/>
        <v>1698.97</v>
      </c>
      <c r="G84" s="31"/>
      <c r="H84" s="24"/>
      <c r="I84" s="24">
        <f t="shared" si="50"/>
        <v>0</v>
      </c>
      <c r="J84" s="30">
        <f t="shared" si="51"/>
        <v>0</v>
      </c>
      <c r="K84" s="30">
        <f t="shared" si="52"/>
        <v>0</v>
      </c>
      <c r="L84" s="24">
        <f t="shared" si="53"/>
        <v>0</v>
      </c>
      <c r="M84" s="12">
        <f t="shared" si="43"/>
        <v>0</v>
      </c>
      <c r="N84" s="28">
        <f t="shared" si="44"/>
        <v>0</v>
      </c>
    </row>
    <row r="85" ht="26" spans="1:14">
      <c r="A85" s="20"/>
      <c r="B85" s="21" t="s">
        <v>38</v>
      </c>
      <c r="C85" s="22">
        <v>0.05</v>
      </c>
      <c r="D85" s="18">
        <f>D82</f>
        <v>70</v>
      </c>
      <c r="E85" s="23">
        <f>E82*C85</f>
        <v>24.271</v>
      </c>
      <c r="F85" s="18">
        <f t="shared" si="45"/>
        <v>1698.97</v>
      </c>
      <c r="G85" s="31"/>
      <c r="H85" s="24"/>
      <c r="I85" s="24">
        <f t="shared" si="50"/>
        <v>0</v>
      </c>
      <c r="J85" s="30">
        <f t="shared" si="51"/>
        <v>0</v>
      </c>
      <c r="K85" s="30">
        <f t="shared" si="52"/>
        <v>0</v>
      </c>
      <c r="L85" s="24">
        <f t="shared" si="53"/>
        <v>0</v>
      </c>
      <c r="M85" s="12">
        <f t="shared" si="43"/>
        <v>0</v>
      </c>
      <c r="N85" s="28">
        <f t="shared" si="44"/>
        <v>0</v>
      </c>
    </row>
    <row r="86" spans="1:14">
      <c r="A86" s="20"/>
      <c r="B86" s="21" t="s">
        <v>39</v>
      </c>
      <c r="C86" s="22">
        <v>0.05</v>
      </c>
      <c r="D86" s="18">
        <f>D82</f>
        <v>70</v>
      </c>
      <c r="E86" s="23">
        <f>E82*C86</f>
        <v>24.271</v>
      </c>
      <c r="F86" s="18">
        <f t="shared" si="45"/>
        <v>1698.97</v>
      </c>
      <c r="G86" s="31"/>
      <c r="H86" s="24"/>
      <c r="I86" s="24">
        <f t="shared" si="50"/>
        <v>0</v>
      </c>
      <c r="J86" s="30">
        <f t="shared" si="51"/>
        <v>0</v>
      </c>
      <c r="K86" s="30">
        <f t="shared" si="52"/>
        <v>0</v>
      </c>
      <c r="L86" s="24">
        <f t="shared" si="53"/>
        <v>0</v>
      </c>
      <c r="M86" s="12">
        <f t="shared" si="43"/>
        <v>0</v>
      </c>
      <c r="N86" s="28">
        <f t="shared" si="44"/>
        <v>0</v>
      </c>
    </row>
    <row r="87" ht="39" spans="1:14">
      <c r="A87" s="20"/>
      <c r="B87" s="21" t="s">
        <v>40</v>
      </c>
      <c r="C87" s="22">
        <v>0.05</v>
      </c>
      <c r="D87" s="18">
        <f>D82</f>
        <v>70</v>
      </c>
      <c r="E87" s="23">
        <f>E82*C87</f>
        <v>24.271</v>
      </c>
      <c r="F87" s="18">
        <f t="shared" si="45"/>
        <v>1698.97</v>
      </c>
      <c r="G87" s="31"/>
      <c r="H87" s="24"/>
      <c r="I87" s="24">
        <f t="shared" si="50"/>
        <v>0</v>
      </c>
      <c r="J87" s="30">
        <f t="shared" si="51"/>
        <v>0</v>
      </c>
      <c r="K87" s="30">
        <f t="shared" si="52"/>
        <v>0</v>
      </c>
      <c r="L87" s="24">
        <f t="shared" si="53"/>
        <v>0</v>
      </c>
      <c r="M87" s="12">
        <f t="shared" si="43"/>
        <v>0</v>
      </c>
      <c r="N87" s="28">
        <f t="shared" si="44"/>
        <v>0</v>
      </c>
    </row>
    <row r="88" ht="52" spans="1:14">
      <c r="A88" s="13">
        <v>4.06</v>
      </c>
      <c r="B88" s="14" t="s">
        <v>59</v>
      </c>
      <c r="C88" s="15"/>
      <c r="D88" s="16"/>
      <c r="E88" s="17"/>
      <c r="F88" s="18">
        <f t="shared" si="45"/>
        <v>0</v>
      </c>
      <c r="G88" s="32"/>
      <c r="H88" s="19"/>
      <c r="I88" s="19"/>
      <c r="J88" s="29"/>
      <c r="K88" s="29"/>
      <c r="L88" s="19"/>
      <c r="M88" s="12">
        <f t="shared" si="43"/>
        <v>0</v>
      </c>
      <c r="N88" s="28">
        <f t="shared" si="44"/>
        <v>0</v>
      </c>
    </row>
    <row r="89" ht="52" spans="1:14">
      <c r="A89" s="13">
        <v>4.08</v>
      </c>
      <c r="B89" s="14" t="s">
        <v>57</v>
      </c>
      <c r="C89" s="15" t="s">
        <v>44</v>
      </c>
      <c r="D89" s="16">
        <v>45</v>
      </c>
      <c r="E89" s="17">
        <v>498.59</v>
      </c>
      <c r="F89" s="18"/>
      <c r="G89" s="32"/>
      <c r="H89" s="19"/>
      <c r="I89" s="19"/>
      <c r="J89" s="29"/>
      <c r="K89" s="29"/>
      <c r="L89" s="19"/>
      <c r="M89" s="12">
        <f t="shared" si="43"/>
        <v>0</v>
      </c>
      <c r="N89" s="28">
        <f t="shared" si="44"/>
        <v>0</v>
      </c>
    </row>
    <row r="90" ht="26" spans="1:14">
      <c r="A90" s="20"/>
      <c r="B90" s="21" t="s">
        <v>36</v>
      </c>
      <c r="C90" s="22">
        <v>0.8</v>
      </c>
      <c r="D90" s="18">
        <f>D89</f>
        <v>45</v>
      </c>
      <c r="E90" s="23">
        <f>E89*C90</f>
        <v>398.872</v>
      </c>
      <c r="F90" s="18">
        <f t="shared" si="45"/>
        <v>17949.24</v>
      </c>
      <c r="G90" s="31">
        <v>45.5</v>
      </c>
      <c r="H90" s="24"/>
      <c r="I90" s="24">
        <f t="shared" ref="I90:I94" si="54">H90+G90</f>
        <v>45.5</v>
      </c>
      <c r="J90" s="30">
        <f t="shared" ref="J90:J94" si="55">G90*E90</f>
        <v>18148.676</v>
      </c>
      <c r="K90" s="30">
        <f t="shared" ref="K90:K94" si="56">H90*E90</f>
        <v>0</v>
      </c>
      <c r="L90" s="24">
        <f t="shared" ref="L90:L94" si="57">I90*E90</f>
        <v>18148.676</v>
      </c>
      <c r="M90" s="12">
        <f t="shared" si="43"/>
        <v>0.5</v>
      </c>
      <c r="N90" s="28">
        <f t="shared" si="44"/>
        <v>199.436</v>
      </c>
    </row>
    <row r="91" ht="26" spans="1:14">
      <c r="A91" s="20"/>
      <c r="B91" s="21" t="s">
        <v>37</v>
      </c>
      <c r="C91" s="22">
        <v>0.05</v>
      </c>
      <c r="D91" s="18">
        <f>D89</f>
        <v>45</v>
      </c>
      <c r="E91" s="23">
        <f>E89*C91</f>
        <v>24.9295</v>
      </c>
      <c r="F91" s="18">
        <f t="shared" si="45"/>
        <v>1121.8275</v>
      </c>
      <c r="G91" s="31"/>
      <c r="H91" s="24"/>
      <c r="I91" s="24">
        <f t="shared" si="54"/>
        <v>0</v>
      </c>
      <c r="J91" s="30">
        <f t="shared" si="55"/>
        <v>0</v>
      </c>
      <c r="K91" s="30">
        <f t="shared" si="56"/>
        <v>0</v>
      </c>
      <c r="L91" s="24">
        <f t="shared" si="57"/>
        <v>0</v>
      </c>
      <c r="M91" s="12">
        <f t="shared" si="43"/>
        <v>0</v>
      </c>
      <c r="N91" s="28">
        <f t="shared" si="44"/>
        <v>0</v>
      </c>
    </row>
    <row r="92" ht="26" spans="1:14">
      <c r="A92" s="20"/>
      <c r="B92" s="21" t="s">
        <v>38</v>
      </c>
      <c r="C92" s="22">
        <v>0.05</v>
      </c>
      <c r="D92" s="18">
        <f>D89</f>
        <v>45</v>
      </c>
      <c r="E92" s="23">
        <f>E89*C92</f>
        <v>24.9295</v>
      </c>
      <c r="F92" s="18">
        <f t="shared" si="45"/>
        <v>1121.8275</v>
      </c>
      <c r="G92" s="31"/>
      <c r="H92" s="24"/>
      <c r="I92" s="24">
        <f t="shared" si="54"/>
        <v>0</v>
      </c>
      <c r="J92" s="30">
        <f t="shared" si="55"/>
        <v>0</v>
      </c>
      <c r="K92" s="30">
        <f t="shared" si="56"/>
        <v>0</v>
      </c>
      <c r="L92" s="24">
        <f t="shared" si="57"/>
        <v>0</v>
      </c>
      <c r="M92" s="12">
        <f t="shared" si="43"/>
        <v>0</v>
      </c>
      <c r="N92" s="28">
        <f t="shared" si="44"/>
        <v>0</v>
      </c>
    </row>
    <row r="93" spans="1:14">
      <c r="A93" s="20"/>
      <c r="B93" s="21" t="s">
        <v>39</v>
      </c>
      <c r="C93" s="22">
        <v>0.05</v>
      </c>
      <c r="D93" s="18">
        <f>D89</f>
        <v>45</v>
      </c>
      <c r="E93" s="23">
        <f>E89*C93</f>
        <v>24.9295</v>
      </c>
      <c r="F93" s="18">
        <f t="shared" si="45"/>
        <v>1121.8275</v>
      </c>
      <c r="G93" s="31"/>
      <c r="H93" s="24"/>
      <c r="I93" s="24">
        <f t="shared" si="54"/>
        <v>0</v>
      </c>
      <c r="J93" s="30">
        <f t="shared" si="55"/>
        <v>0</v>
      </c>
      <c r="K93" s="30">
        <f t="shared" si="56"/>
        <v>0</v>
      </c>
      <c r="L93" s="24">
        <f t="shared" si="57"/>
        <v>0</v>
      </c>
      <c r="M93" s="12">
        <f t="shared" si="43"/>
        <v>0</v>
      </c>
      <c r="N93" s="28">
        <f t="shared" si="44"/>
        <v>0</v>
      </c>
    </row>
    <row r="94" ht="39" spans="1:14">
      <c r="A94" s="20"/>
      <c r="B94" s="21" t="s">
        <v>40</v>
      </c>
      <c r="C94" s="22">
        <v>0.05</v>
      </c>
      <c r="D94" s="18">
        <f>D89</f>
        <v>45</v>
      </c>
      <c r="E94" s="23">
        <f>E89*C94</f>
        <v>24.9295</v>
      </c>
      <c r="F94" s="18">
        <f t="shared" si="45"/>
        <v>1121.8275</v>
      </c>
      <c r="G94" s="24"/>
      <c r="H94" s="24"/>
      <c r="I94" s="24">
        <f t="shared" si="54"/>
        <v>0</v>
      </c>
      <c r="J94" s="30">
        <f t="shared" si="55"/>
        <v>0</v>
      </c>
      <c r="K94" s="30">
        <f t="shared" si="56"/>
        <v>0</v>
      </c>
      <c r="L94" s="24">
        <f t="shared" si="57"/>
        <v>0</v>
      </c>
      <c r="M94" s="12">
        <f t="shared" si="43"/>
        <v>0</v>
      </c>
      <c r="N94" s="28">
        <f t="shared" si="44"/>
        <v>0</v>
      </c>
    </row>
    <row r="95" ht="78" spans="1:14">
      <c r="A95" s="13">
        <v>5</v>
      </c>
      <c r="B95" s="14" t="s">
        <v>60</v>
      </c>
      <c r="C95" s="15" t="s">
        <v>61</v>
      </c>
      <c r="D95" s="33">
        <v>46</v>
      </c>
      <c r="E95" s="17">
        <v>7491</v>
      </c>
      <c r="F95" s="18"/>
      <c r="G95" s="19"/>
      <c r="H95" s="19"/>
      <c r="I95" s="19"/>
      <c r="J95" s="29"/>
      <c r="K95" s="29"/>
      <c r="L95" s="19"/>
      <c r="M95" s="12">
        <f t="shared" si="43"/>
        <v>0</v>
      </c>
      <c r="N95" s="28">
        <f t="shared" si="44"/>
        <v>0</v>
      </c>
    </row>
    <row r="96" ht="26" spans="1:14">
      <c r="A96" s="20"/>
      <c r="B96" s="21" t="s">
        <v>36</v>
      </c>
      <c r="C96" s="22">
        <v>0.8</v>
      </c>
      <c r="D96" s="18">
        <f>D95</f>
        <v>46</v>
      </c>
      <c r="E96" s="23">
        <f>E95*C96</f>
        <v>5992.8</v>
      </c>
      <c r="F96" s="18">
        <f t="shared" si="45"/>
        <v>275668.8</v>
      </c>
      <c r="G96" s="24">
        <v>45.1</v>
      </c>
      <c r="H96" s="24"/>
      <c r="I96" s="24">
        <f t="shared" ref="I96:I100" si="58">H96+G96</f>
        <v>45.1</v>
      </c>
      <c r="J96" s="30">
        <f t="shared" ref="J96:J100" si="59">G96*E96</f>
        <v>270275.28</v>
      </c>
      <c r="K96" s="30">
        <f t="shared" ref="K96:K100" si="60">H96*E96</f>
        <v>0</v>
      </c>
      <c r="L96" s="24">
        <f t="shared" ref="L96:L100" si="61">I96*E96</f>
        <v>270275.28</v>
      </c>
      <c r="M96" s="12">
        <f t="shared" si="43"/>
        <v>0</v>
      </c>
      <c r="N96" s="28">
        <f t="shared" si="44"/>
        <v>0</v>
      </c>
    </row>
    <row r="97" ht="26" spans="1:14">
      <c r="A97" s="20"/>
      <c r="B97" s="21" t="s">
        <v>37</v>
      </c>
      <c r="C97" s="22">
        <v>0.05</v>
      </c>
      <c r="D97" s="18">
        <f>D95</f>
        <v>46</v>
      </c>
      <c r="E97" s="23">
        <f>E95*C97</f>
        <v>374.55</v>
      </c>
      <c r="F97" s="18">
        <f t="shared" si="45"/>
        <v>17229.3</v>
      </c>
      <c r="G97" s="24"/>
      <c r="H97" s="24"/>
      <c r="I97" s="24">
        <f t="shared" si="58"/>
        <v>0</v>
      </c>
      <c r="J97" s="30">
        <f t="shared" si="59"/>
        <v>0</v>
      </c>
      <c r="K97" s="30">
        <f t="shared" si="60"/>
        <v>0</v>
      </c>
      <c r="L97" s="24">
        <f t="shared" si="61"/>
        <v>0</v>
      </c>
      <c r="M97" s="12">
        <f t="shared" si="43"/>
        <v>0</v>
      </c>
      <c r="N97" s="28">
        <f t="shared" si="44"/>
        <v>0</v>
      </c>
    </row>
    <row r="98" ht="26" spans="1:14">
      <c r="A98" s="20"/>
      <c r="B98" s="21" t="s">
        <v>38</v>
      </c>
      <c r="C98" s="22">
        <v>0.05</v>
      </c>
      <c r="D98" s="18">
        <f>D95</f>
        <v>46</v>
      </c>
      <c r="E98" s="23">
        <f>E95*C98</f>
        <v>374.55</v>
      </c>
      <c r="F98" s="18">
        <f t="shared" si="45"/>
        <v>17229.3</v>
      </c>
      <c r="G98" s="24"/>
      <c r="H98" s="24"/>
      <c r="I98" s="24">
        <f t="shared" si="58"/>
        <v>0</v>
      </c>
      <c r="J98" s="30">
        <f t="shared" si="59"/>
        <v>0</v>
      </c>
      <c r="K98" s="30">
        <f t="shared" si="60"/>
        <v>0</v>
      </c>
      <c r="L98" s="24">
        <f t="shared" si="61"/>
        <v>0</v>
      </c>
      <c r="M98" s="12">
        <f t="shared" si="43"/>
        <v>0</v>
      </c>
      <c r="N98" s="28">
        <f t="shared" si="44"/>
        <v>0</v>
      </c>
    </row>
    <row r="99" spans="1:14">
      <c r="A99" s="20"/>
      <c r="B99" s="21" t="s">
        <v>39</v>
      </c>
      <c r="C99" s="22">
        <v>0.05</v>
      </c>
      <c r="D99" s="18">
        <f>D95</f>
        <v>46</v>
      </c>
      <c r="E99" s="23">
        <f>E95*C99</f>
        <v>374.55</v>
      </c>
      <c r="F99" s="18">
        <f t="shared" si="45"/>
        <v>17229.3</v>
      </c>
      <c r="G99" s="24"/>
      <c r="H99" s="24"/>
      <c r="I99" s="24">
        <f t="shared" si="58"/>
        <v>0</v>
      </c>
      <c r="J99" s="30">
        <f t="shared" si="59"/>
        <v>0</v>
      </c>
      <c r="K99" s="30">
        <f t="shared" si="60"/>
        <v>0</v>
      </c>
      <c r="L99" s="24">
        <f t="shared" si="61"/>
        <v>0</v>
      </c>
      <c r="M99" s="12">
        <f t="shared" si="43"/>
        <v>0</v>
      </c>
      <c r="N99" s="28">
        <f t="shared" si="44"/>
        <v>0</v>
      </c>
    </row>
    <row r="100" ht="39" spans="1:14">
      <c r="A100" s="20"/>
      <c r="B100" s="21" t="s">
        <v>40</v>
      </c>
      <c r="C100" s="22">
        <v>0.05</v>
      </c>
      <c r="D100" s="18">
        <f>D95</f>
        <v>46</v>
      </c>
      <c r="E100" s="23">
        <f>E95*C100</f>
        <v>374.55</v>
      </c>
      <c r="F100" s="18">
        <f t="shared" si="45"/>
        <v>17229.3</v>
      </c>
      <c r="G100" s="24"/>
      <c r="H100" s="24"/>
      <c r="I100" s="24">
        <f t="shared" si="58"/>
        <v>0</v>
      </c>
      <c r="J100" s="30">
        <f t="shared" si="59"/>
        <v>0</v>
      </c>
      <c r="K100" s="30">
        <f t="shared" si="60"/>
        <v>0</v>
      </c>
      <c r="L100" s="24">
        <f t="shared" si="61"/>
        <v>0</v>
      </c>
      <c r="M100" s="12">
        <f t="shared" si="43"/>
        <v>0</v>
      </c>
      <c r="N100" s="28">
        <f t="shared" si="44"/>
        <v>0</v>
      </c>
    </row>
    <row r="101" ht="26" spans="1:14">
      <c r="A101" s="13">
        <v>6</v>
      </c>
      <c r="B101" s="14" t="s">
        <v>62</v>
      </c>
      <c r="C101" s="15"/>
      <c r="D101" s="16"/>
      <c r="E101" s="17"/>
      <c r="F101" s="18">
        <f t="shared" si="45"/>
        <v>0</v>
      </c>
      <c r="G101" s="19"/>
      <c r="H101" s="19"/>
      <c r="I101" s="19"/>
      <c r="J101" s="29"/>
      <c r="K101" s="29"/>
      <c r="L101" s="19"/>
      <c r="M101" s="12">
        <f t="shared" si="43"/>
        <v>0</v>
      </c>
      <c r="N101" s="28">
        <f t="shared" si="44"/>
        <v>0</v>
      </c>
    </row>
    <row r="102" ht="104" spans="1:14">
      <c r="A102" s="13">
        <v>6.03</v>
      </c>
      <c r="B102" s="14" t="s">
        <v>63</v>
      </c>
      <c r="C102" s="15" t="s">
        <v>35</v>
      </c>
      <c r="D102" s="33">
        <v>1</v>
      </c>
      <c r="E102" s="17">
        <v>90651.09</v>
      </c>
      <c r="F102" s="18"/>
      <c r="G102" s="19"/>
      <c r="H102" s="19"/>
      <c r="I102" s="19"/>
      <c r="J102" s="29"/>
      <c r="K102" s="29"/>
      <c r="L102" s="19"/>
      <c r="M102" s="12">
        <f t="shared" si="43"/>
        <v>0</v>
      </c>
      <c r="N102" s="28">
        <f t="shared" si="44"/>
        <v>0</v>
      </c>
    </row>
    <row r="103" ht="26" spans="1:14">
      <c r="A103" s="20"/>
      <c r="B103" s="21" t="s">
        <v>36</v>
      </c>
      <c r="C103" s="22">
        <v>0.8</v>
      </c>
      <c r="D103" s="18">
        <f>D102</f>
        <v>1</v>
      </c>
      <c r="E103" s="23">
        <f>E102*C103</f>
        <v>72520.872</v>
      </c>
      <c r="F103" s="18">
        <f t="shared" si="45"/>
        <v>72520.872</v>
      </c>
      <c r="G103" s="19"/>
      <c r="H103" s="24"/>
      <c r="I103" s="24">
        <f t="shared" ref="I103:I107" si="62">H103+G103</f>
        <v>0</v>
      </c>
      <c r="J103" s="30">
        <f t="shared" ref="J103:J107" si="63">G103*E103</f>
        <v>0</v>
      </c>
      <c r="K103" s="30">
        <f t="shared" ref="K103:K107" si="64">H103*E103</f>
        <v>0</v>
      </c>
      <c r="L103" s="24">
        <f t="shared" ref="L103:L107" si="65">I103*E103</f>
        <v>0</v>
      </c>
      <c r="M103" s="12">
        <f t="shared" si="43"/>
        <v>0</v>
      </c>
      <c r="N103" s="28">
        <f t="shared" si="44"/>
        <v>0</v>
      </c>
    </row>
    <row r="104" ht="26" spans="1:14">
      <c r="A104" s="20"/>
      <c r="B104" s="21" t="s">
        <v>37</v>
      </c>
      <c r="C104" s="22">
        <v>0.05</v>
      </c>
      <c r="D104" s="18">
        <f>D102</f>
        <v>1</v>
      </c>
      <c r="E104" s="23">
        <f>E102*C104</f>
        <v>4532.5545</v>
      </c>
      <c r="F104" s="18">
        <f t="shared" si="45"/>
        <v>4532.5545</v>
      </c>
      <c r="G104" s="19"/>
      <c r="H104" s="24"/>
      <c r="I104" s="24">
        <f t="shared" si="62"/>
        <v>0</v>
      </c>
      <c r="J104" s="30">
        <f t="shared" si="63"/>
        <v>0</v>
      </c>
      <c r="K104" s="30">
        <f t="shared" si="64"/>
        <v>0</v>
      </c>
      <c r="L104" s="24">
        <f t="shared" si="65"/>
        <v>0</v>
      </c>
      <c r="M104" s="12">
        <f t="shared" si="43"/>
        <v>0</v>
      </c>
      <c r="N104" s="28">
        <f t="shared" si="44"/>
        <v>0</v>
      </c>
    </row>
    <row r="105" ht="26" spans="1:14">
      <c r="A105" s="20"/>
      <c r="B105" s="21" t="s">
        <v>38</v>
      </c>
      <c r="C105" s="22">
        <v>0.05</v>
      </c>
      <c r="D105" s="18">
        <f>D102</f>
        <v>1</v>
      </c>
      <c r="E105" s="23">
        <f>E102*C105</f>
        <v>4532.5545</v>
      </c>
      <c r="F105" s="18">
        <f t="shared" si="45"/>
        <v>4532.5545</v>
      </c>
      <c r="G105" s="19"/>
      <c r="H105" s="24"/>
      <c r="I105" s="24">
        <f t="shared" si="62"/>
        <v>0</v>
      </c>
      <c r="J105" s="30">
        <f t="shared" si="63"/>
        <v>0</v>
      </c>
      <c r="K105" s="30">
        <f t="shared" si="64"/>
        <v>0</v>
      </c>
      <c r="L105" s="24">
        <f t="shared" si="65"/>
        <v>0</v>
      </c>
      <c r="M105" s="12">
        <f t="shared" si="43"/>
        <v>0</v>
      </c>
      <c r="N105" s="28">
        <f t="shared" si="44"/>
        <v>0</v>
      </c>
    </row>
    <row r="106" spans="1:14">
      <c r="A106" s="20"/>
      <c r="B106" s="21" t="s">
        <v>39</v>
      </c>
      <c r="C106" s="22">
        <v>0.05</v>
      </c>
      <c r="D106" s="18">
        <f>D102</f>
        <v>1</v>
      </c>
      <c r="E106" s="23">
        <f>E102*C106</f>
        <v>4532.5545</v>
      </c>
      <c r="F106" s="18">
        <f t="shared" si="45"/>
        <v>4532.5545</v>
      </c>
      <c r="G106" s="19"/>
      <c r="H106" s="24"/>
      <c r="I106" s="24">
        <f t="shared" si="62"/>
        <v>0</v>
      </c>
      <c r="J106" s="30">
        <f t="shared" si="63"/>
        <v>0</v>
      </c>
      <c r="K106" s="30">
        <f t="shared" si="64"/>
        <v>0</v>
      </c>
      <c r="L106" s="24">
        <f t="shared" si="65"/>
        <v>0</v>
      </c>
      <c r="M106" s="12">
        <f t="shared" si="43"/>
        <v>0</v>
      </c>
      <c r="N106" s="28">
        <f t="shared" si="44"/>
        <v>0</v>
      </c>
    </row>
    <row r="107" ht="39" spans="1:14">
      <c r="A107" s="20"/>
      <c r="B107" s="21" t="s">
        <v>40</v>
      </c>
      <c r="C107" s="22">
        <v>0.05</v>
      </c>
      <c r="D107" s="18">
        <f>D102</f>
        <v>1</v>
      </c>
      <c r="E107" s="23">
        <f>E102*C107</f>
        <v>4532.5545</v>
      </c>
      <c r="F107" s="18">
        <f t="shared" si="45"/>
        <v>4532.5545</v>
      </c>
      <c r="G107" s="19"/>
      <c r="H107" s="24"/>
      <c r="I107" s="24">
        <f t="shared" si="62"/>
        <v>0</v>
      </c>
      <c r="J107" s="30">
        <f t="shared" si="63"/>
        <v>0</v>
      </c>
      <c r="K107" s="30">
        <f t="shared" si="64"/>
        <v>0</v>
      </c>
      <c r="L107" s="24">
        <f t="shared" si="65"/>
        <v>0</v>
      </c>
      <c r="M107" s="12">
        <f t="shared" si="43"/>
        <v>0</v>
      </c>
      <c r="N107" s="28">
        <f t="shared" si="44"/>
        <v>0</v>
      </c>
    </row>
    <row r="108" ht="65" spans="1:14">
      <c r="A108" s="13">
        <v>6.04</v>
      </c>
      <c r="B108" s="14" t="s">
        <v>64</v>
      </c>
      <c r="C108" s="15" t="s">
        <v>65</v>
      </c>
      <c r="D108" s="33">
        <v>35</v>
      </c>
      <c r="E108" s="17">
        <v>3640.63</v>
      </c>
      <c r="F108" s="18"/>
      <c r="G108" s="19"/>
      <c r="H108" s="19"/>
      <c r="I108" s="19"/>
      <c r="J108" s="29"/>
      <c r="K108" s="29"/>
      <c r="L108" s="19"/>
      <c r="M108" s="12">
        <f t="shared" si="43"/>
        <v>0</v>
      </c>
      <c r="N108" s="28">
        <f t="shared" si="44"/>
        <v>0</v>
      </c>
    </row>
    <row r="109" ht="26" spans="1:14">
      <c r="A109" s="20"/>
      <c r="B109" s="21" t="s">
        <v>36</v>
      </c>
      <c r="C109" s="22">
        <v>0.8</v>
      </c>
      <c r="D109" s="18">
        <f>D108</f>
        <v>35</v>
      </c>
      <c r="E109" s="23">
        <f>E108*C109</f>
        <v>2912.504</v>
      </c>
      <c r="F109" s="18">
        <f t="shared" si="45"/>
        <v>101937.64</v>
      </c>
      <c r="G109" s="19"/>
      <c r="H109" s="24"/>
      <c r="I109" s="24">
        <f t="shared" ref="I109:I113" si="66">H109+G109</f>
        <v>0</v>
      </c>
      <c r="J109" s="30">
        <f t="shared" ref="J109:J113" si="67">G109*E109</f>
        <v>0</v>
      </c>
      <c r="K109" s="30">
        <f t="shared" ref="K109:K113" si="68">H109*E109</f>
        <v>0</v>
      </c>
      <c r="L109" s="24">
        <f t="shared" ref="L109:L113" si="69">I109*E109</f>
        <v>0</v>
      </c>
      <c r="M109" s="12">
        <f t="shared" si="43"/>
        <v>0</v>
      </c>
      <c r="N109" s="28">
        <f t="shared" si="44"/>
        <v>0</v>
      </c>
    </row>
    <row r="110" ht="26" spans="1:14">
      <c r="A110" s="20"/>
      <c r="B110" s="21" t="s">
        <v>37</v>
      </c>
      <c r="C110" s="22">
        <v>0.05</v>
      </c>
      <c r="D110" s="18">
        <f>D108</f>
        <v>35</v>
      </c>
      <c r="E110" s="23">
        <f>E108*C110</f>
        <v>182.0315</v>
      </c>
      <c r="F110" s="18">
        <f t="shared" si="45"/>
        <v>6371.1025</v>
      </c>
      <c r="G110" s="24">
        <v>1</v>
      </c>
      <c r="H110" s="24"/>
      <c r="I110" s="24">
        <f t="shared" si="66"/>
        <v>1</v>
      </c>
      <c r="J110" s="30">
        <f t="shared" si="67"/>
        <v>182.0315</v>
      </c>
      <c r="K110" s="30">
        <f t="shared" si="68"/>
        <v>0</v>
      </c>
      <c r="L110" s="24">
        <f t="shared" si="69"/>
        <v>182.0315</v>
      </c>
      <c r="M110" s="12">
        <f t="shared" si="43"/>
        <v>0</v>
      </c>
      <c r="N110" s="28">
        <f t="shared" si="44"/>
        <v>0</v>
      </c>
    </row>
    <row r="111" ht="26" spans="1:14">
      <c r="A111" s="20"/>
      <c r="B111" s="21" t="s">
        <v>38</v>
      </c>
      <c r="C111" s="22">
        <v>0.05</v>
      </c>
      <c r="D111" s="18">
        <f>D108</f>
        <v>35</v>
      </c>
      <c r="E111" s="23">
        <f>E108*C111</f>
        <v>182.0315</v>
      </c>
      <c r="F111" s="18">
        <f t="shared" si="45"/>
        <v>6371.1025</v>
      </c>
      <c r="G111" s="24"/>
      <c r="H111" s="24"/>
      <c r="I111" s="24">
        <f t="shared" si="66"/>
        <v>0</v>
      </c>
      <c r="J111" s="30">
        <f t="shared" si="67"/>
        <v>0</v>
      </c>
      <c r="K111" s="30">
        <f t="shared" si="68"/>
        <v>0</v>
      </c>
      <c r="L111" s="24">
        <f t="shared" si="69"/>
        <v>0</v>
      </c>
      <c r="M111" s="12">
        <f t="shared" si="43"/>
        <v>0</v>
      </c>
      <c r="N111" s="28">
        <f t="shared" si="44"/>
        <v>0</v>
      </c>
    </row>
    <row r="112" spans="1:14">
      <c r="A112" s="20"/>
      <c r="B112" s="21" t="s">
        <v>39</v>
      </c>
      <c r="C112" s="22">
        <v>0.05</v>
      </c>
      <c r="D112" s="18">
        <f>D108</f>
        <v>35</v>
      </c>
      <c r="E112" s="23">
        <f>E108*C112</f>
        <v>182.0315</v>
      </c>
      <c r="F112" s="18">
        <f t="shared" si="45"/>
        <v>6371.1025</v>
      </c>
      <c r="G112" s="24"/>
      <c r="H112" s="24"/>
      <c r="I112" s="24">
        <f t="shared" si="66"/>
        <v>0</v>
      </c>
      <c r="J112" s="30">
        <f t="shared" si="67"/>
        <v>0</v>
      </c>
      <c r="K112" s="30">
        <f t="shared" si="68"/>
        <v>0</v>
      </c>
      <c r="L112" s="24">
        <f t="shared" si="69"/>
        <v>0</v>
      </c>
      <c r="M112" s="12">
        <f t="shared" si="43"/>
        <v>0</v>
      </c>
      <c r="N112" s="28">
        <f t="shared" si="44"/>
        <v>0</v>
      </c>
    </row>
    <row r="113" ht="39" spans="1:14">
      <c r="A113" s="20"/>
      <c r="B113" s="21" t="s">
        <v>40</v>
      </c>
      <c r="C113" s="22">
        <v>0.05</v>
      </c>
      <c r="D113" s="18">
        <f>D108</f>
        <v>35</v>
      </c>
      <c r="E113" s="23">
        <f>E108*C113</f>
        <v>182.0315</v>
      </c>
      <c r="F113" s="18">
        <f t="shared" si="45"/>
        <v>6371.1025</v>
      </c>
      <c r="G113" s="24"/>
      <c r="H113" s="24"/>
      <c r="I113" s="24">
        <f t="shared" si="66"/>
        <v>0</v>
      </c>
      <c r="J113" s="30">
        <f t="shared" si="67"/>
        <v>0</v>
      </c>
      <c r="K113" s="30">
        <f t="shared" si="68"/>
        <v>0</v>
      </c>
      <c r="L113" s="24">
        <f t="shared" si="69"/>
        <v>0</v>
      </c>
      <c r="M113" s="12">
        <f t="shared" si="43"/>
        <v>0</v>
      </c>
      <c r="N113" s="28">
        <f t="shared" si="44"/>
        <v>0</v>
      </c>
    </row>
    <row r="114" ht="104" spans="1:14">
      <c r="A114" s="13">
        <v>6.12</v>
      </c>
      <c r="B114" s="14" t="s">
        <v>66</v>
      </c>
      <c r="C114" s="15" t="s">
        <v>35</v>
      </c>
      <c r="D114" s="33">
        <v>1</v>
      </c>
      <c r="E114" s="17">
        <v>120170.62</v>
      </c>
      <c r="F114" s="18"/>
      <c r="G114" s="24"/>
      <c r="H114" s="19"/>
      <c r="I114" s="19"/>
      <c r="J114" s="29"/>
      <c r="K114" s="29"/>
      <c r="L114" s="19"/>
      <c r="M114" s="12">
        <f t="shared" si="43"/>
        <v>0</v>
      </c>
      <c r="N114" s="28">
        <f t="shared" si="44"/>
        <v>0</v>
      </c>
    </row>
    <row r="115" ht="26" spans="1:14">
      <c r="A115" s="20"/>
      <c r="B115" s="21" t="s">
        <v>36</v>
      </c>
      <c r="C115" s="22">
        <v>0.8</v>
      </c>
      <c r="D115" s="18">
        <f>D114</f>
        <v>1</v>
      </c>
      <c r="E115" s="23">
        <f>E114*C115</f>
        <v>96136.496</v>
      </c>
      <c r="F115" s="18">
        <f t="shared" si="45"/>
        <v>96136.496</v>
      </c>
      <c r="G115" s="19"/>
      <c r="H115" s="24"/>
      <c r="I115" s="24">
        <f t="shared" ref="I115:I119" si="70">H115+G115</f>
        <v>0</v>
      </c>
      <c r="J115" s="30">
        <f t="shared" ref="J115:J119" si="71">G115*E115</f>
        <v>0</v>
      </c>
      <c r="K115" s="30">
        <f t="shared" ref="K115:K119" si="72">H115*E115</f>
        <v>0</v>
      </c>
      <c r="L115" s="24">
        <f t="shared" ref="L115:L119" si="73">I115*E115</f>
        <v>0</v>
      </c>
      <c r="M115" s="12">
        <f t="shared" si="43"/>
        <v>0</v>
      </c>
      <c r="N115" s="28">
        <f t="shared" si="44"/>
        <v>0</v>
      </c>
    </row>
    <row r="116" ht="26" spans="1:14">
      <c r="A116" s="20"/>
      <c r="B116" s="21" t="s">
        <v>37</v>
      </c>
      <c r="C116" s="22">
        <v>0.05</v>
      </c>
      <c r="D116" s="18">
        <f>D114</f>
        <v>1</v>
      </c>
      <c r="E116" s="23">
        <f>E114*C116</f>
        <v>6008.531</v>
      </c>
      <c r="F116" s="18">
        <f t="shared" si="45"/>
        <v>6008.531</v>
      </c>
      <c r="G116" s="24">
        <v>1</v>
      </c>
      <c r="H116" s="24"/>
      <c r="I116" s="24">
        <f t="shared" si="70"/>
        <v>1</v>
      </c>
      <c r="J116" s="30">
        <f t="shared" si="71"/>
        <v>6008.531</v>
      </c>
      <c r="K116" s="30">
        <f t="shared" si="72"/>
        <v>0</v>
      </c>
      <c r="L116" s="24">
        <f t="shared" si="73"/>
        <v>6008.531</v>
      </c>
      <c r="M116" s="12">
        <f t="shared" si="43"/>
        <v>0</v>
      </c>
      <c r="N116" s="28">
        <f t="shared" si="44"/>
        <v>0</v>
      </c>
    </row>
    <row r="117" ht="26" spans="1:14">
      <c r="A117" s="20"/>
      <c r="B117" s="21" t="s">
        <v>38</v>
      </c>
      <c r="C117" s="22">
        <v>0.05</v>
      </c>
      <c r="D117" s="18">
        <f>D114</f>
        <v>1</v>
      </c>
      <c r="E117" s="23">
        <f>E114*C117</f>
        <v>6008.531</v>
      </c>
      <c r="F117" s="18">
        <f t="shared" si="45"/>
        <v>6008.531</v>
      </c>
      <c r="G117" s="24"/>
      <c r="H117" s="24"/>
      <c r="I117" s="24">
        <f t="shared" si="70"/>
        <v>0</v>
      </c>
      <c r="J117" s="30">
        <f t="shared" si="71"/>
        <v>0</v>
      </c>
      <c r="K117" s="30">
        <f t="shared" si="72"/>
        <v>0</v>
      </c>
      <c r="L117" s="24">
        <f t="shared" si="73"/>
        <v>0</v>
      </c>
      <c r="M117" s="12">
        <f t="shared" si="43"/>
        <v>0</v>
      </c>
      <c r="N117" s="28">
        <f t="shared" si="44"/>
        <v>0</v>
      </c>
    </row>
    <row r="118" spans="1:14">
      <c r="A118" s="20"/>
      <c r="B118" s="21" t="s">
        <v>39</v>
      </c>
      <c r="C118" s="22">
        <v>0.05</v>
      </c>
      <c r="D118" s="18">
        <f>D114</f>
        <v>1</v>
      </c>
      <c r="E118" s="23">
        <f>E114*C118</f>
        <v>6008.531</v>
      </c>
      <c r="F118" s="18">
        <f t="shared" si="45"/>
        <v>6008.531</v>
      </c>
      <c r="G118" s="24"/>
      <c r="H118" s="24"/>
      <c r="I118" s="24">
        <f t="shared" si="70"/>
        <v>0</v>
      </c>
      <c r="J118" s="30">
        <f t="shared" si="71"/>
        <v>0</v>
      </c>
      <c r="K118" s="30">
        <f t="shared" si="72"/>
        <v>0</v>
      </c>
      <c r="L118" s="24">
        <f t="shared" si="73"/>
        <v>0</v>
      </c>
      <c r="M118" s="12">
        <f t="shared" si="43"/>
        <v>0</v>
      </c>
      <c r="N118" s="28">
        <f t="shared" si="44"/>
        <v>0</v>
      </c>
    </row>
    <row r="119" ht="39" spans="1:14">
      <c r="A119" s="20"/>
      <c r="B119" s="21" t="s">
        <v>40</v>
      </c>
      <c r="C119" s="22">
        <v>0.05</v>
      </c>
      <c r="D119" s="18">
        <f>D114</f>
        <v>1</v>
      </c>
      <c r="E119" s="23">
        <f>E114*C119</f>
        <v>6008.531</v>
      </c>
      <c r="F119" s="18">
        <f t="shared" si="45"/>
        <v>6008.531</v>
      </c>
      <c r="G119" s="24"/>
      <c r="H119" s="24"/>
      <c r="I119" s="24">
        <f t="shared" si="70"/>
        <v>0</v>
      </c>
      <c r="J119" s="30">
        <f t="shared" si="71"/>
        <v>0</v>
      </c>
      <c r="K119" s="30">
        <f t="shared" si="72"/>
        <v>0</v>
      </c>
      <c r="L119" s="24">
        <f t="shared" si="73"/>
        <v>0</v>
      </c>
      <c r="M119" s="12">
        <f t="shared" si="43"/>
        <v>0</v>
      </c>
      <c r="N119" s="28">
        <f t="shared" si="44"/>
        <v>0</v>
      </c>
    </row>
    <row r="120" ht="65" spans="1:14">
      <c r="A120" s="13">
        <v>6.13</v>
      </c>
      <c r="B120" s="14" t="s">
        <v>67</v>
      </c>
      <c r="C120" s="15" t="s">
        <v>65</v>
      </c>
      <c r="D120" s="33">
        <v>70</v>
      </c>
      <c r="E120" s="17">
        <v>1306.43</v>
      </c>
      <c r="F120" s="18"/>
      <c r="G120" s="24"/>
      <c r="H120" s="19"/>
      <c r="I120" s="19"/>
      <c r="J120" s="29"/>
      <c r="K120" s="29"/>
      <c r="L120" s="19"/>
      <c r="M120" s="12">
        <f t="shared" si="43"/>
        <v>0</v>
      </c>
      <c r="N120" s="28">
        <f t="shared" si="44"/>
        <v>0</v>
      </c>
    </row>
    <row r="121" ht="26" spans="1:14">
      <c r="A121" s="20"/>
      <c r="B121" s="21" t="s">
        <v>36</v>
      </c>
      <c r="C121" s="22">
        <v>0.8</v>
      </c>
      <c r="D121" s="18">
        <f>D120</f>
        <v>70</v>
      </c>
      <c r="E121" s="23">
        <f>E120*C121</f>
        <v>1045.144</v>
      </c>
      <c r="F121" s="18">
        <f t="shared" si="45"/>
        <v>73160.08</v>
      </c>
      <c r="G121" s="19"/>
      <c r="H121" s="24"/>
      <c r="I121" s="24">
        <f t="shared" ref="I121:I125" si="74">H121+G121</f>
        <v>0</v>
      </c>
      <c r="J121" s="30">
        <f t="shared" ref="J121:J125" si="75">G121*E121</f>
        <v>0</v>
      </c>
      <c r="K121" s="30">
        <f t="shared" ref="K121:K125" si="76">H121*E121</f>
        <v>0</v>
      </c>
      <c r="L121" s="24">
        <f t="shared" ref="L121:L125" si="77">I121*E121</f>
        <v>0</v>
      </c>
      <c r="M121" s="12">
        <f t="shared" si="43"/>
        <v>0</v>
      </c>
      <c r="N121" s="28">
        <f t="shared" si="44"/>
        <v>0</v>
      </c>
    </row>
    <row r="122" ht="26" spans="1:14">
      <c r="A122" s="20"/>
      <c r="B122" s="21" t="s">
        <v>37</v>
      </c>
      <c r="C122" s="22">
        <v>0.05</v>
      </c>
      <c r="D122" s="18">
        <f>D120</f>
        <v>70</v>
      </c>
      <c r="E122" s="23">
        <f>E120*C122</f>
        <v>65.3215</v>
      </c>
      <c r="F122" s="18">
        <f t="shared" si="45"/>
        <v>4572.505</v>
      </c>
      <c r="G122" s="24">
        <v>33.25</v>
      </c>
      <c r="H122" s="24"/>
      <c r="I122" s="24">
        <f t="shared" si="74"/>
        <v>33.25</v>
      </c>
      <c r="J122" s="30">
        <f t="shared" si="75"/>
        <v>2171.939875</v>
      </c>
      <c r="K122" s="30">
        <f t="shared" si="76"/>
        <v>0</v>
      </c>
      <c r="L122" s="24">
        <f t="shared" si="77"/>
        <v>2171.939875</v>
      </c>
      <c r="M122" s="12">
        <f t="shared" si="43"/>
        <v>0</v>
      </c>
      <c r="N122" s="28">
        <f t="shared" si="44"/>
        <v>0</v>
      </c>
    </row>
    <row r="123" ht="26" spans="1:14">
      <c r="A123" s="20"/>
      <c r="B123" s="21" t="s">
        <v>38</v>
      </c>
      <c r="C123" s="22">
        <v>0.05</v>
      </c>
      <c r="D123" s="18">
        <f>D120</f>
        <v>70</v>
      </c>
      <c r="E123" s="23">
        <f>E120*C123</f>
        <v>65.3215</v>
      </c>
      <c r="F123" s="18">
        <f t="shared" si="45"/>
        <v>4572.505</v>
      </c>
      <c r="G123" s="24"/>
      <c r="H123" s="24"/>
      <c r="I123" s="24">
        <f t="shared" si="74"/>
        <v>0</v>
      </c>
      <c r="J123" s="30">
        <f t="shared" si="75"/>
        <v>0</v>
      </c>
      <c r="K123" s="30">
        <f t="shared" si="76"/>
        <v>0</v>
      </c>
      <c r="L123" s="24">
        <f t="shared" si="77"/>
        <v>0</v>
      </c>
      <c r="M123" s="12">
        <f t="shared" si="43"/>
        <v>0</v>
      </c>
      <c r="N123" s="28">
        <f t="shared" si="44"/>
        <v>0</v>
      </c>
    </row>
    <row r="124" spans="1:14">
      <c r="A124" s="20"/>
      <c r="B124" s="21" t="s">
        <v>39</v>
      </c>
      <c r="C124" s="22">
        <v>0.05</v>
      </c>
      <c r="D124" s="18">
        <f>D120</f>
        <v>70</v>
      </c>
      <c r="E124" s="23">
        <f>E120*C124</f>
        <v>65.3215</v>
      </c>
      <c r="F124" s="18">
        <f t="shared" si="45"/>
        <v>4572.505</v>
      </c>
      <c r="G124" s="24"/>
      <c r="H124" s="24"/>
      <c r="I124" s="24">
        <f t="shared" si="74"/>
        <v>0</v>
      </c>
      <c r="J124" s="30">
        <f t="shared" si="75"/>
        <v>0</v>
      </c>
      <c r="K124" s="30">
        <f t="shared" si="76"/>
        <v>0</v>
      </c>
      <c r="L124" s="24">
        <f t="shared" si="77"/>
        <v>0</v>
      </c>
      <c r="M124" s="12">
        <f t="shared" si="43"/>
        <v>0</v>
      </c>
      <c r="N124" s="28">
        <f t="shared" si="44"/>
        <v>0</v>
      </c>
    </row>
    <row r="125" ht="39" spans="1:14">
      <c r="A125" s="20"/>
      <c r="B125" s="21" t="s">
        <v>40</v>
      </c>
      <c r="C125" s="22">
        <v>0.05</v>
      </c>
      <c r="D125" s="18">
        <f>D120</f>
        <v>70</v>
      </c>
      <c r="E125" s="23">
        <f>E120*C125</f>
        <v>65.3215</v>
      </c>
      <c r="F125" s="18">
        <f t="shared" si="45"/>
        <v>4572.505</v>
      </c>
      <c r="G125" s="24"/>
      <c r="H125" s="24"/>
      <c r="I125" s="24">
        <f t="shared" si="74"/>
        <v>0</v>
      </c>
      <c r="J125" s="30">
        <f t="shared" si="75"/>
        <v>0</v>
      </c>
      <c r="K125" s="30">
        <f t="shared" si="76"/>
        <v>0</v>
      </c>
      <c r="L125" s="24">
        <f t="shared" si="77"/>
        <v>0</v>
      </c>
      <c r="M125" s="12">
        <f t="shared" si="43"/>
        <v>0</v>
      </c>
      <c r="N125" s="28">
        <f t="shared" si="44"/>
        <v>0</v>
      </c>
    </row>
    <row r="126" ht="195" spans="1:14">
      <c r="A126" s="13">
        <v>7</v>
      </c>
      <c r="B126" s="14" t="s">
        <v>68</v>
      </c>
      <c r="C126" s="15"/>
      <c r="D126" s="16"/>
      <c r="E126" s="17"/>
      <c r="F126" s="18">
        <f t="shared" si="45"/>
        <v>0</v>
      </c>
      <c r="G126" s="24"/>
      <c r="H126" s="19"/>
      <c r="I126" s="19"/>
      <c r="J126" s="29"/>
      <c r="K126" s="29"/>
      <c r="L126" s="19"/>
      <c r="M126" s="12">
        <f t="shared" si="43"/>
        <v>0</v>
      </c>
      <c r="N126" s="28">
        <f t="shared" si="44"/>
        <v>0</v>
      </c>
    </row>
    <row r="127" spans="1:14">
      <c r="A127" s="13">
        <v>7.11</v>
      </c>
      <c r="B127" s="14" t="s">
        <v>69</v>
      </c>
      <c r="C127" s="15" t="s">
        <v>70</v>
      </c>
      <c r="D127" s="34">
        <v>1</v>
      </c>
      <c r="E127" s="17">
        <v>333642.63</v>
      </c>
      <c r="F127" s="18"/>
      <c r="G127" s="19"/>
      <c r="H127" s="19"/>
      <c r="I127" s="24"/>
      <c r="J127" s="29"/>
      <c r="K127" s="30"/>
      <c r="L127" s="24"/>
      <c r="M127" s="12">
        <f t="shared" si="43"/>
        <v>0</v>
      </c>
      <c r="N127" s="28">
        <f t="shared" si="44"/>
        <v>0</v>
      </c>
    </row>
    <row r="128" spans="1:14">
      <c r="A128" s="20"/>
      <c r="B128" s="35" t="s">
        <v>71</v>
      </c>
      <c r="C128" s="36">
        <v>0.7</v>
      </c>
      <c r="D128" s="37">
        <v>1</v>
      </c>
      <c r="E128" s="23">
        <f>C128*E127</f>
        <v>233549.841</v>
      </c>
      <c r="F128" s="18">
        <f t="shared" si="45"/>
        <v>233549.841</v>
      </c>
      <c r="G128" s="24">
        <v>1</v>
      </c>
      <c r="H128" s="24"/>
      <c r="I128" s="24">
        <f t="shared" ref="I128:I131" si="78">G128+H128</f>
        <v>1</v>
      </c>
      <c r="J128" s="30">
        <f t="shared" ref="J128:J131" si="79">G128*E128</f>
        <v>233549.841</v>
      </c>
      <c r="K128" s="30">
        <f t="shared" ref="K128:K131" si="80">E128*H128</f>
        <v>0</v>
      </c>
      <c r="L128" s="24">
        <f t="shared" ref="L128:L131" si="81">I128*E128</f>
        <v>233549.841</v>
      </c>
      <c r="M128" s="12">
        <f t="shared" si="43"/>
        <v>0</v>
      </c>
      <c r="N128" s="28">
        <f t="shared" si="44"/>
        <v>0</v>
      </c>
    </row>
    <row r="129" ht="26" spans="1:14">
      <c r="A129" s="20"/>
      <c r="B129" s="35" t="s">
        <v>72</v>
      </c>
      <c r="C129" s="36">
        <v>0.1</v>
      </c>
      <c r="D129" s="37">
        <v>1</v>
      </c>
      <c r="E129" s="23">
        <f>C129*E127</f>
        <v>33364.263</v>
      </c>
      <c r="F129" s="18">
        <f t="shared" si="45"/>
        <v>33364.263</v>
      </c>
      <c r="G129" s="24"/>
      <c r="H129" s="24"/>
      <c r="I129" s="24">
        <f t="shared" si="78"/>
        <v>0</v>
      </c>
      <c r="J129" s="30">
        <f t="shared" si="79"/>
        <v>0</v>
      </c>
      <c r="K129" s="30">
        <f t="shared" si="80"/>
        <v>0</v>
      </c>
      <c r="L129" s="24">
        <f t="shared" si="81"/>
        <v>0</v>
      </c>
      <c r="M129" s="12">
        <f t="shared" si="43"/>
        <v>0</v>
      </c>
      <c r="N129" s="28">
        <f t="shared" si="44"/>
        <v>0</v>
      </c>
    </row>
    <row r="130" spans="1:14">
      <c r="A130" s="20"/>
      <c r="B130" s="35" t="s">
        <v>73</v>
      </c>
      <c r="C130" s="36">
        <v>0.15</v>
      </c>
      <c r="D130" s="37">
        <v>1</v>
      </c>
      <c r="E130" s="23">
        <f>C130*E127</f>
        <v>50046.3945</v>
      </c>
      <c r="F130" s="18">
        <f t="shared" si="45"/>
        <v>50046.3945</v>
      </c>
      <c r="G130" s="24"/>
      <c r="H130" s="19"/>
      <c r="I130" s="24">
        <f t="shared" si="78"/>
        <v>0</v>
      </c>
      <c r="J130" s="30">
        <f t="shared" si="79"/>
        <v>0</v>
      </c>
      <c r="K130" s="30">
        <f t="shared" si="80"/>
        <v>0</v>
      </c>
      <c r="L130" s="24">
        <f t="shared" si="81"/>
        <v>0</v>
      </c>
      <c r="M130" s="12">
        <f t="shared" si="43"/>
        <v>0</v>
      </c>
      <c r="N130" s="28">
        <f t="shared" si="44"/>
        <v>0</v>
      </c>
    </row>
    <row r="131" ht="39" spans="1:14">
      <c r="A131" s="20"/>
      <c r="B131" s="35" t="s">
        <v>40</v>
      </c>
      <c r="C131" s="36">
        <v>0.05</v>
      </c>
      <c r="D131" s="37">
        <v>1</v>
      </c>
      <c r="E131" s="23">
        <f>C131*E127</f>
        <v>16682.1315</v>
      </c>
      <c r="F131" s="18">
        <f t="shared" si="45"/>
        <v>16682.1315</v>
      </c>
      <c r="G131" s="24"/>
      <c r="H131" s="24"/>
      <c r="I131" s="24">
        <f t="shared" si="78"/>
        <v>0</v>
      </c>
      <c r="J131" s="30">
        <f t="shared" si="79"/>
        <v>0</v>
      </c>
      <c r="K131" s="30">
        <f t="shared" si="80"/>
        <v>0</v>
      </c>
      <c r="L131" s="24">
        <f t="shared" si="81"/>
        <v>0</v>
      </c>
      <c r="M131" s="12">
        <f t="shared" si="43"/>
        <v>0</v>
      </c>
      <c r="N131" s="28">
        <f t="shared" si="44"/>
        <v>0</v>
      </c>
    </row>
    <row r="132" ht="78" spans="1:14">
      <c r="A132" s="13" t="s">
        <v>74</v>
      </c>
      <c r="B132" s="14" t="s">
        <v>75</v>
      </c>
      <c r="C132" s="16" t="s">
        <v>76</v>
      </c>
      <c r="D132" s="16">
        <v>1</v>
      </c>
      <c r="E132" s="16">
        <v>7440</v>
      </c>
      <c r="F132" s="18"/>
      <c r="G132" s="24"/>
      <c r="H132" s="19"/>
      <c r="I132" s="24"/>
      <c r="J132" s="29"/>
      <c r="K132" s="30"/>
      <c r="L132" s="24"/>
      <c r="M132" s="12">
        <f t="shared" si="43"/>
        <v>0</v>
      </c>
      <c r="N132" s="28">
        <f t="shared" si="44"/>
        <v>0</v>
      </c>
    </row>
    <row r="133" spans="1:14">
      <c r="A133" s="20"/>
      <c r="B133" s="35" t="s">
        <v>71</v>
      </c>
      <c r="C133" s="36">
        <v>0.7</v>
      </c>
      <c r="D133" s="37">
        <v>1</v>
      </c>
      <c r="E133" s="23">
        <f>C133*E132</f>
        <v>5208</v>
      </c>
      <c r="F133" s="18">
        <f t="shared" si="45"/>
        <v>5208</v>
      </c>
      <c r="G133" s="19"/>
      <c r="H133" s="24"/>
      <c r="I133" s="24">
        <f t="shared" ref="I133:I136" si="82">G133+H133</f>
        <v>0</v>
      </c>
      <c r="J133" s="30">
        <f t="shared" ref="J133:J136" si="83">G133*E133</f>
        <v>0</v>
      </c>
      <c r="K133" s="30">
        <f t="shared" ref="K133:K136" si="84">E133*H133</f>
        <v>0</v>
      </c>
      <c r="L133" s="24">
        <f t="shared" ref="L133:L136" si="85">I133*E133</f>
        <v>0</v>
      </c>
      <c r="M133" s="12">
        <f t="shared" si="43"/>
        <v>0</v>
      </c>
      <c r="N133" s="28">
        <f t="shared" si="44"/>
        <v>0</v>
      </c>
    </row>
    <row r="134" spans="1:14">
      <c r="A134" s="20"/>
      <c r="B134" s="35" t="s">
        <v>73</v>
      </c>
      <c r="C134" s="36">
        <v>0.2</v>
      </c>
      <c r="D134" s="37">
        <v>1</v>
      </c>
      <c r="E134" s="23">
        <f>C134*E132</f>
        <v>1488</v>
      </c>
      <c r="F134" s="18">
        <f t="shared" si="45"/>
        <v>1488</v>
      </c>
      <c r="G134" s="19"/>
      <c r="H134" s="24"/>
      <c r="I134" s="24">
        <f t="shared" si="82"/>
        <v>0</v>
      </c>
      <c r="J134" s="30">
        <f t="shared" si="83"/>
        <v>0</v>
      </c>
      <c r="K134" s="30">
        <f t="shared" si="84"/>
        <v>0</v>
      </c>
      <c r="L134" s="24">
        <f t="shared" si="85"/>
        <v>0</v>
      </c>
      <c r="M134" s="12">
        <f t="shared" si="43"/>
        <v>0</v>
      </c>
      <c r="N134" s="28">
        <f t="shared" si="44"/>
        <v>0</v>
      </c>
    </row>
    <row r="135" spans="1:14">
      <c r="A135" s="20"/>
      <c r="B135" s="35" t="s">
        <v>77</v>
      </c>
      <c r="C135" s="36">
        <v>0.05</v>
      </c>
      <c r="D135" s="37">
        <v>1</v>
      </c>
      <c r="E135" s="23">
        <f>C135*E132</f>
        <v>372</v>
      </c>
      <c r="F135" s="18">
        <f t="shared" si="45"/>
        <v>372</v>
      </c>
      <c r="G135" s="38">
        <v>1</v>
      </c>
      <c r="H135" s="19"/>
      <c r="I135" s="24">
        <f t="shared" si="82"/>
        <v>1</v>
      </c>
      <c r="J135" s="30">
        <f t="shared" si="83"/>
        <v>372</v>
      </c>
      <c r="K135" s="30">
        <f t="shared" si="84"/>
        <v>0</v>
      </c>
      <c r="L135" s="24">
        <f t="shared" si="85"/>
        <v>372</v>
      </c>
      <c r="M135" s="12">
        <f t="shared" si="43"/>
        <v>0</v>
      </c>
      <c r="N135" s="28">
        <f t="shared" si="44"/>
        <v>0</v>
      </c>
    </row>
    <row r="136" ht="39" spans="1:14">
      <c r="A136" s="20"/>
      <c r="B136" s="35" t="s">
        <v>40</v>
      </c>
      <c r="C136" s="36">
        <v>0.05</v>
      </c>
      <c r="D136" s="37">
        <v>1</v>
      </c>
      <c r="E136" s="23">
        <f>C136*E132</f>
        <v>372</v>
      </c>
      <c r="F136" s="18">
        <f t="shared" si="45"/>
        <v>372</v>
      </c>
      <c r="G136" s="24"/>
      <c r="H136" s="24"/>
      <c r="I136" s="24">
        <f t="shared" si="82"/>
        <v>0</v>
      </c>
      <c r="J136" s="30">
        <f t="shared" si="83"/>
        <v>0</v>
      </c>
      <c r="K136" s="30">
        <f t="shared" si="84"/>
        <v>0</v>
      </c>
      <c r="L136" s="24">
        <f t="shared" si="85"/>
        <v>0</v>
      </c>
      <c r="M136" s="12">
        <f t="shared" si="43"/>
        <v>0</v>
      </c>
      <c r="N136" s="28">
        <f t="shared" si="44"/>
        <v>0</v>
      </c>
    </row>
    <row r="137" ht="52" spans="1:14">
      <c r="A137" s="13">
        <v>9.04</v>
      </c>
      <c r="B137" s="14" t="s">
        <v>78</v>
      </c>
      <c r="C137" s="15" t="s">
        <v>70</v>
      </c>
      <c r="D137" s="34">
        <v>1</v>
      </c>
      <c r="E137" s="17">
        <v>51084.08</v>
      </c>
      <c r="F137" s="18"/>
      <c r="G137" s="19"/>
      <c r="H137" s="19"/>
      <c r="I137" s="24"/>
      <c r="J137" s="29"/>
      <c r="K137" s="30"/>
      <c r="L137" s="24"/>
      <c r="M137" s="12">
        <f t="shared" si="43"/>
        <v>0</v>
      </c>
      <c r="N137" s="28">
        <f t="shared" si="44"/>
        <v>0</v>
      </c>
    </row>
    <row r="138" spans="1:14">
      <c r="A138" s="20"/>
      <c r="B138" s="35" t="s">
        <v>71</v>
      </c>
      <c r="C138" s="36">
        <v>0.7</v>
      </c>
      <c r="D138" s="37">
        <v>1</v>
      </c>
      <c r="E138" s="23">
        <f>C138*E137</f>
        <v>35758.856</v>
      </c>
      <c r="F138" s="18">
        <f t="shared" si="45"/>
        <v>35758.856</v>
      </c>
      <c r="G138" s="24"/>
      <c r="H138" s="24"/>
      <c r="I138" s="24">
        <f t="shared" ref="I138:I141" si="86">G138+H138</f>
        <v>0</v>
      </c>
      <c r="J138" s="30">
        <f t="shared" ref="J138:J141" si="87">G138*E138</f>
        <v>0</v>
      </c>
      <c r="K138" s="30">
        <f t="shared" ref="K138:K141" si="88">E138*H138</f>
        <v>0</v>
      </c>
      <c r="L138" s="24">
        <f t="shared" ref="L138:L141" si="89">I138*E138</f>
        <v>0</v>
      </c>
      <c r="M138" s="12">
        <f t="shared" si="43"/>
        <v>0</v>
      </c>
      <c r="N138" s="28">
        <f t="shared" si="44"/>
        <v>0</v>
      </c>
    </row>
    <row r="139" spans="1:14">
      <c r="A139" s="20"/>
      <c r="B139" s="35" t="s">
        <v>73</v>
      </c>
      <c r="C139" s="36">
        <v>0.2</v>
      </c>
      <c r="D139" s="37">
        <v>1</v>
      </c>
      <c r="E139" s="23">
        <f>C139*E137</f>
        <v>10216.816</v>
      </c>
      <c r="F139" s="18">
        <f t="shared" si="45"/>
        <v>10216.816</v>
      </c>
      <c r="G139" s="19"/>
      <c r="H139" s="24"/>
      <c r="I139" s="24">
        <f t="shared" si="86"/>
        <v>0</v>
      </c>
      <c r="J139" s="30">
        <f t="shared" si="87"/>
        <v>0</v>
      </c>
      <c r="K139" s="30">
        <f t="shared" si="88"/>
        <v>0</v>
      </c>
      <c r="L139" s="24">
        <f t="shared" si="89"/>
        <v>0</v>
      </c>
      <c r="M139" s="12">
        <f t="shared" si="43"/>
        <v>0</v>
      </c>
      <c r="N139" s="28">
        <f t="shared" si="44"/>
        <v>0</v>
      </c>
    </row>
    <row r="140" spans="1:14">
      <c r="A140" s="20"/>
      <c r="B140" s="35" t="s">
        <v>77</v>
      </c>
      <c r="C140" s="36">
        <v>0.05</v>
      </c>
      <c r="D140" s="37">
        <v>1</v>
      </c>
      <c r="E140" s="23">
        <f>C140*E137</f>
        <v>2554.204</v>
      </c>
      <c r="F140" s="18">
        <f t="shared" ref="F140:F203" si="90">E140*D140</f>
        <v>2554.204</v>
      </c>
      <c r="G140" s="24"/>
      <c r="H140" s="19"/>
      <c r="I140" s="24">
        <f t="shared" si="86"/>
        <v>0</v>
      </c>
      <c r="J140" s="30">
        <f t="shared" si="87"/>
        <v>0</v>
      </c>
      <c r="K140" s="30">
        <f t="shared" si="88"/>
        <v>0</v>
      </c>
      <c r="L140" s="24">
        <f t="shared" si="89"/>
        <v>0</v>
      </c>
      <c r="M140" s="12">
        <f t="shared" ref="M140:M203" si="91">IF(D140&lt;I140,I140-D140,0)</f>
        <v>0</v>
      </c>
      <c r="N140" s="28">
        <f t="shared" ref="N140:N203" si="92">M140*E140</f>
        <v>0</v>
      </c>
    </row>
    <row r="141" ht="39" spans="1:14">
      <c r="A141" s="20"/>
      <c r="B141" s="35" t="s">
        <v>40</v>
      </c>
      <c r="C141" s="36">
        <v>0.05</v>
      </c>
      <c r="D141" s="37">
        <v>1</v>
      </c>
      <c r="E141" s="23">
        <f>C141*E137</f>
        <v>2554.204</v>
      </c>
      <c r="F141" s="18">
        <f t="shared" si="90"/>
        <v>2554.204</v>
      </c>
      <c r="G141" s="24"/>
      <c r="H141" s="24"/>
      <c r="I141" s="24">
        <f t="shared" si="86"/>
        <v>0</v>
      </c>
      <c r="J141" s="30">
        <f t="shared" si="87"/>
        <v>0</v>
      </c>
      <c r="K141" s="30">
        <f t="shared" si="88"/>
        <v>0</v>
      </c>
      <c r="L141" s="24">
        <f t="shared" si="89"/>
        <v>0</v>
      </c>
      <c r="M141" s="12">
        <f t="shared" si="91"/>
        <v>0</v>
      </c>
      <c r="N141" s="28">
        <f t="shared" si="92"/>
        <v>0</v>
      </c>
    </row>
    <row r="142" ht="39" spans="1:14">
      <c r="A142" s="13">
        <v>9.07</v>
      </c>
      <c r="B142" s="14" t="s">
        <v>79</v>
      </c>
      <c r="C142" s="15" t="s">
        <v>70</v>
      </c>
      <c r="D142" s="34">
        <v>4</v>
      </c>
      <c r="E142" s="17">
        <v>5598.87</v>
      </c>
      <c r="F142" s="18"/>
      <c r="G142" s="19"/>
      <c r="H142" s="19"/>
      <c r="I142" s="24"/>
      <c r="J142" s="29"/>
      <c r="K142" s="30"/>
      <c r="L142" s="24"/>
      <c r="M142" s="12">
        <f t="shared" si="91"/>
        <v>0</v>
      </c>
      <c r="N142" s="28">
        <f t="shared" si="92"/>
        <v>0</v>
      </c>
    </row>
    <row r="143" spans="1:14">
      <c r="A143" s="20"/>
      <c r="B143" s="35" t="s">
        <v>71</v>
      </c>
      <c r="C143" s="36">
        <v>0.7</v>
      </c>
      <c r="D143" s="37">
        <v>1</v>
      </c>
      <c r="E143" s="23">
        <f>C143*E142</f>
        <v>3919.209</v>
      </c>
      <c r="F143" s="18">
        <f t="shared" si="90"/>
        <v>3919.209</v>
      </c>
      <c r="G143" s="24"/>
      <c r="H143" s="24"/>
      <c r="I143" s="24">
        <f t="shared" ref="I143:I146" si="93">G143+H143</f>
        <v>0</v>
      </c>
      <c r="J143" s="30">
        <f t="shared" ref="J143:J146" si="94">G143*E143</f>
        <v>0</v>
      </c>
      <c r="K143" s="30">
        <f t="shared" ref="K143:K146" si="95">E143*H143</f>
        <v>0</v>
      </c>
      <c r="L143" s="24">
        <f t="shared" ref="L143:L146" si="96">I143*E143</f>
        <v>0</v>
      </c>
      <c r="M143" s="12">
        <f t="shared" si="91"/>
        <v>0</v>
      </c>
      <c r="N143" s="28">
        <f t="shared" si="92"/>
        <v>0</v>
      </c>
    </row>
    <row r="144" spans="1:14">
      <c r="A144" s="20"/>
      <c r="B144" s="35" t="s">
        <v>73</v>
      </c>
      <c r="C144" s="36">
        <v>0.2</v>
      </c>
      <c r="D144" s="37">
        <v>1</v>
      </c>
      <c r="E144" s="23">
        <f>C144*E142</f>
        <v>1119.774</v>
      </c>
      <c r="F144" s="18">
        <f t="shared" si="90"/>
        <v>1119.774</v>
      </c>
      <c r="G144" s="19"/>
      <c r="H144" s="24"/>
      <c r="I144" s="24">
        <f t="shared" si="93"/>
        <v>0</v>
      </c>
      <c r="J144" s="30">
        <f t="shared" si="94"/>
        <v>0</v>
      </c>
      <c r="K144" s="30">
        <f t="shared" si="95"/>
        <v>0</v>
      </c>
      <c r="L144" s="24">
        <f t="shared" si="96"/>
        <v>0</v>
      </c>
      <c r="M144" s="12">
        <f t="shared" si="91"/>
        <v>0</v>
      </c>
      <c r="N144" s="28">
        <f t="shared" si="92"/>
        <v>0</v>
      </c>
    </row>
    <row r="145" spans="1:14">
      <c r="A145" s="20"/>
      <c r="B145" s="35" t="s">
        <v>77</v>
      </c>
      <c r="C145" s="36">
        <v>0.05</v>
      </c>
      <c r="D145" s="37">
        <v>1</v>
      </c>
      <c r="E145" s="23">
        <f>C145*E142</f>
        <v>279.9435</v>
      </c>
      <c r="F145" s="18">
        <f t="shared" si="90"/>
        <v>279.9435</v>
      </c>
      <c r="G145" s="24">
        <v>1</v>
      </c>
      <c r="H145" s="19"/>
      <c r="I145" s="24">
        <f t="shared" si="93"/>
        <v>1</v>
      </c>
      <c r="J145" s="30">
        <f t="shared" si="94"/>
        <v>279.9435</v>
      </c>
      <c r="K145" s="30">
        <f t="shared" si="95"/>
        <v>0</v>
      </c>
      <c r="L145" s="24">
        <f t="shared" si="96"/>
        <v>279.9435</v>
      </c>
      <c r="M145" s="12">
        <f t="shared" si="91"/>
        <v>0</v>
      </c>
      <c r="N145" s="28">
        <f t="shared" si="92"/>
        <v>0</v>
      </c>
    </row>
    <row r="146" ht="39" spans="1:14">
      <c r="A146" s="20"/>
      <c r="B146" s="35" t="s">
        <v>40</v>
      </c>
      <c r="C146" s="36">
        <v>0.05</v>
      </c>
      <c r="D146" s="37">
        <v>1</v>
      </c>
      <c r="E146" s="23">
        <f>C146*E142</f>
        <v>279.9435</v>
      </c>
      <c r="F146" s="18">
        <f t="shared" si="90"/>
        <v>279.9435</v>
      </c>
      <c r="G146" s="24"/>
      <c r="H146" s="24"/>
      <c r="I146" s="24">
        <f t="shared" si="93"/>
        <v>0</v>
      </c>
      <c r="J146" s="30">
        <f t="shared" si="94"/>
        <v>0</v>
      </c>
      <c r="K146" s="30">
        <f t="shared" si="95"/>
        <v>0</v>
      </c>
      <c r="L146" s="24">
        <f t="shared" si="96"/>
        <v>0</v>
      </c>
      <c r="M146" s="12">
        <f t="shared" si="91"/>
        <v>0</v>
      </c>
      <c r="N146" s="28">
        <f t="shared" si="92"/>
        <v>0</v>
      </c>
    </row>
    <row r="147" ht="39" spans="1:14">
      <c r="A147" s="13">
        <v>9.09</v>
      </c>
      <c r="B147" s="14" t="s">
        <v>80</v>
      </c>
      <c r="C147" s="15"/>
      <c r="D147" s="16"/>
      <c r="E147" s="17"/>
      <c r="F147" s="18">
        <f t="shared" si="90"/>
        <v>0</v>
      </c>
      <c r="G147" s="19"/>
      <c r="H147" s="19"/>
      <c r="I147" s="19"/>
      <c r="J147" s="29"/>
      <c r="K147" s="29"/>
      <c r="L147" s="19"/>
      <c r="M147" s="12">
        <f t="shared" si="91"/>
        <v>0</v>
      </c>
      <c r="N147" s="28">
        <f t="shared" si="92"/>
        <v>0</v>
      </c>
    </row>
    <row r="148" spans="1:14">
      <c r="A148" s="13">
        <v>9.11</v>
      </c>
      <c r="B148" s="14" t="s">
        <v>81</v>
      </c>
      <c r="C148" s="15" t="s">
        <v>70</v>
      </c>
      <c r="D148" s="34">
        <v>1</v>
      </c>
      <c r="E148" s="17">
        <v>58362.38</v>
      </c>
      <c r="F148" s="18"/>
      <c r="G148" s="24"/>
      <c r="H148" s="19"/>
      <c r="I148" s="24"/>
      <c r="J148" s="29"/>
      <c r="K148" s="30"/>
      <c r="L148" s="24"/>
      <c r="M148" s="12">
        <f t="shared" si="91"/>
        <v>0</v>
      </c>
      <c r="N148" s="28">
        <f t="shared" si="92"/>
        <v>0</v>
      </c>
    </row>
    <row r="149" spans="1:14">
      <c r="A149" s="20"/>
      <c r="B149" s="35" t="s">
        <v>71</v>
      </c>
      <c r="C149" s="36">
        <v>0.7</v>
      </c>
      <c r="D149" s="37">
        <v>1</v>
      </c>
      <c r="E149" s="23">
        <f>C149*E148</f>
        <v>40853.666</v>
      </c>
      <c r="F149" s="18">
        <f t="shared" si="90"/>
        <v>40853.666</v>
      </c>
      <c r="G149" s="19"/>
      <c r="H149" s="24"/>
      <c r="I149" s="24">
        <f t="shared" ref="I149:I152" si="97">G149+H149</f>
        <v>0</v>
      </c>
      <c r="J149" s="30">
        <f t="shared" ref="J149:J152" si="98">G149*E149</f>
        <v>0</v>
      </c>
      <c r="K149" s="30">
        <f t="shared" ref="K149:K152" si="99">E149*H149</f>
        <v>0</v>
      </c>
      <c r="L149" s="24">
        <f t="shared" ref="L149:L152" si="100">I149*E149</f>
        <v>0</v>
      </c>
      <c r="M149" s="12">
        <f t="shared" si="91"/>
        <v>0</v>
      </c>
      <c r="N149" s="28">
        <f t="shared" si="92"/>
        <v>0</v>
      </c>
    </row>
    <row r="150" ht="26" spans="1:14">
      <c r="A150" s="20"/>
      <c r="B150" s="35" t="s">
        <v>82</v>
      </c>
      <c r="C150" s="36">
        <v>0.2</v>
      </c>
      <c r="D150" s="37">
        <v>1</v>
      </c>
      <c r="E150" s="23">
        <f>C150*E148</f>
        <v>11672.476</v>
      </c>
      <c r="F150" s="18">
        <f t="shared" si="90"/>
        <v>11672.476</v>
      </c>
      <c r="G150" s="24"/>
      <c r="H150" s="24"/>
      <c r="I150" s="24">
        <f t="shared" si="97"/>
        <v>0</v>
      </c>
      <c r="J150" s="30">
        <f t="shared" si="98"/>
        <v>0</v>
      </c>
      <c r="K150" s="30">
        <f t="shared" si="99"/>
        <v>0</v>
      </c>
      <c r="L150" s="24">
        <f t="shared" si="100"/>
        <v>0</v>
      </c>
      <c r="M150" s="12">
        <f t="shared" si="91"/>
        <v>0</v>
      </c>
      <c r="N150" s="28">
        <f t="shared" si="92"/>
        <v>0</v>
      </c>
    </row>
    <row r="151" spans="1:14">
      <c r="A151" s="20"/>
      <c r="B151" s="35" t="s">
        <v>39</v>
      </c>
      <c r="C151" s="36">
        <v>0.05</v>
      </c>
      <c r="D151" s="37">
        <v>1</v>
      </c>
      <c r="E151" s="23">
        <f>C151*E148</f>
        <v>2918.119</v>
      </c>
      <c r="F151" s="18">
        <f t="shared" si="90"/>
        <v>2918.119</v>
      </c>
      <c r="G151" s="24"/>
      <c r="H151" s="19"/>
      <c r="I151" s="24">
        <f t="shared" si="97"/>
        <v>0</v>
      </c>
      <c r="J151" s="30">
        <f t="shared" si="98"/>
        <v>0</v>
      </c>
      <c r="K151" s="30">
        <f t="shared" si="99"/>
        <v>0</v>
      </c>
      <c r="L151" s="24">
        <f t="shared" si="100"/>
        <v>0</v>
      </c>
      <c r="M151" s="12">
        <f t="shared" si="91"/>
        <v>0</v>
      </c>
      <c r="N151" s="28">
        <f t="shared" si="92"/>
        <v>0</v>
      </c>
    </row>
    <row r="152" ht="39" spans="1:14">
      <c r="A152" s="20"/>
      <c r="B152" s="35" t="s">
        <v>40</v>
      </c>
      <c r="C152" s="36">
        <v>0.05</v>
      </c>
      <c r="D152" s="37">
        <v>1</v>
      </c>
      <c r="E152" s="23">
        <f>C152*E148</f>
        <v>2918.119</v>
      </c>
      <c r="F152" s="18">
        <f t="shared" si="90"/>
        <v>2918.119</v>
      </c>
      <c r="G152" s="19"/>
      <c r="H152" s="24"/>
      <c r="I152" s="24">
        <f t="shared" si="97"/>
        <v>0</v>
      </c>
      <c r="J152" s="30">
        <f t="shared" si="98"/>
        <v>0</v>
      </c>
      <c r="K152" s="30">
        <f t="shared" si="99"/>
        <v>0</v>
      </c>
      <c r="L152" s="24">
        <f t="shared" si="100"/>
        <v>0</v>
      </c>
      <c r="M152" s="12">
        <f t="shared" si="91"/>
        <v>0</v>
      </c>
      <c r="N152" s="28">
        <f t="shared" si="92"/>
        <v>0</v>
      </c>
    </row>
    <row r="153" ht="91" spans="1:14">
      <c r="A153" s="39">
        <v>13</v>
      </c>
      <c r="B153" s="14" t="s">
        <v>83</v>
      </c>
      <c r="C153" s="40"/>
      <c r="D153" s="41"/>
      <c r="E153" s="42"/>
      <c r="F153" s="18">
        <f t="shared" si="90"/>
        <v>0</v>
      </c>
      <c r="G153" s="24"/>
      <c r="H153" s="19"/>
      <c r="I153" s="19"/>
      <c r="J153" s="29"/>
      <c r="K153" s="29"/>
      <c r="L153" s="19"/>
      <c r="M153" s="12">
        <f t="shared" si="91"/>
        <v>0</v>
      </c>
      <c r="N153" s="28">
        <f t="shared" si="92"/>
        <v>0</v>
      </c>
    </row>
    <row r="154" ht="39" spans="1:14">
      <c r="A154" s="13">
        <v>13.07</v>
      </c>
      <c r="B154" s="14" t="s">
        <v>84</v>
      </c>
      <c r="C154" s="15" t="s">
        <v>44</v>
      </c>
      <c r="D154" s="34">
        <v>48</v>
      </c>
      <c r="E154" s="17">
        <v>2164.4</v>
      </c>
      <c r="F154" s="18"/>
      <c r="G154" s="19"/>
      <c r="H154" s="19"/>
      <c r="I154" s="24"/>
      <c r="J154" s="29"/>
      <c r="K154" s="30"/>
      <c r="L154" s="24"/>
      <c r="M154" s="12">
        <f t="shared" si="91"/>
        <v>0</v>
      </c>
      <c r="N154" s="28">
        <f t="shared" si="92"/>
        <v>0</v>
      </c>
    </row>
    <row r="155" spans="1:14">
      <c r="A155" s="20"/>
      <c r="B155" s="35" t="s">
        <v>71</v>
      </c>
      <c r="C155" s="36">
        <v>0.7</v>
      </c>
      <c r="D155" s="37">
        <v>1</v>
      </c>
      <c r="E155" s="23">
        <f>C155*E154</f>
        <v>1515.08</v>
      </c>
      <c r="F155" s="18">
        <f t="shared" si="90"/>
        <v>1515.08</v>
      </c>
      <c r="G155" s="19"/>
      <c r="H155" s="24"/>
      <c r="I155" s="24">
        <f t="shared" ref="I155:I158" si="101">G155+H155</f>
        <v>0</v>
      </c>
      <c r="J155" s="30">
        <f t="shared" ref="J155:J158" si="102">G155*E155</f>
        <v>0</v>
      </c>
      <c r="K155" s="30">
        <f t="shared" ref="K155:K158" si="103">E155*H155</f>
        <v>0</v>
      </c>
      <c r="L155" s="24">
        <f t="shared" ref="L155:L158" si="104">I155*E155</f>
        <v>0</v>
      </c>
      <c r="M155" s="12">
        <f t="shared" si="91"/>
        <v>0</v>
      </c>
      <c r="N155" s="28">
        <f t="shared" si="92"/>
        <v>0</v>
      </c>
    </row>
    <row r="156" ht="26" spans="1:14">
      <c r="A156" s="20"/>
      <c r="B156" s="35" t="s">
        <v>85</v>
      </c>
      <c r="C156" s="36">
        <v>0.2</v>
      </c>
      <c r="D156" s="37">
        <v>1</v>
      </c>
      <c r="E156" s="23">
        <f>C156*E154</f>
        <v>432.88</v>
      </c>
      <c r="F156" s="18">
        <f t="shared" si="90"/>
        <v>432.88</v>
      </c>
      <c r="G156" s="24"/>
      <c r="H156" s="24"/>
      <c r="I156" s="24">
        <f t="shared" si="101"/>
        <v>0</v>
      </c>
      <c r="J156" s="30">
        <f t="shared" si="102"/>
        <v>0</v>
      </c>
      <c r="K156" s="30">
        <f t="shared" si="103"/>
        <v>0</v>
      </c>
      <c r="L156" s="24">
        <f t="shared" si="104"/>
        <v>0</v>
      </c>
      <c r="M156" s="12">
        <f t="shared" si="91"/>
        <v>0</v>
      </c>
      <c r="N156" s="28">
        <f t="shared" si="92"/>
        <v>0</v>
      </c>
    </row>
    <row r="157" spans="1:14">
      <c r="A157" s="20"/>
      <c r="B157" s="35" t="s">
        <v>86</v>
      </c>
      <c r="C157" s="36">
        <v>0.05</v>
      </c>
      <c r="D157" s="37">
        <v>1</v>
      </c>
      <c r="E157" s="23">
        <f>C157*E154</f>
        <v>108.22</v>
      </c>
      <c r="F157" s="18">
        <f t="shared" si="90"/>
        <v>108.22</v>
      </c>
      <c r="G157" s="24"/>
      <c r="H157" s="19"/>
      <c r="I157" s="24">
        <f t="shared" si="101"/>
        <v>0</v>
      </c>
      <c r="J157" s="30">
        <f t="shared" si="102"/>
        <v>0</v>
      </c>
      <c r="K157" s="30">
        <f t="shared" si="103"/>
        <v>0</v>
      </c>
      <c r="L157" s="24">
        <f t="shared" si="104"/>
        <v>0</v>
      </c>
      <c r="M157" s="12">
        <f t="shared" si="91"/>
        <v>0</v>
      </c>
      <c r="N157" s="28">
        <f t="shared" si="92"/>
        <v>0</v>
      </c>
    </row>
    <row r="158" ht="39" spans="1:14">
      <c r="A158" s="20"/>
      <c r="B158" s="35" t="s">
        <v>40</v>
      </c>
      <c r="C158" s="36">
        <v>0.05</v>
      </c>
      <c r="D158" s="37">
        <v>1</v>
      </c>
      <c r="E158" s="23">
        <f>C158*E154</f>
        <v>108.22</v>
      </c>
      <c r="F158" s="18">
        <f t="shared" si="90"/>
        <v>108.22</v>
      </c>
      <c r="G158" s="19"/>
      <c r="H158" s="24"/>
      <c r="I158" s="24">
        <f t="shared" si="101"/>
        <v>0</v>
      </c>
      <c r="J158" s="30">
        <f t="shared" si="102"/>
        <v>0</v>
      </c>
      <c r="K158" s="30">
        <f t="shared" si="103"/>
        <v>0</v>
      </c>
      <c r="L158" s="24">
        <f t="shared" si="104"/>
        <v>0</v>
      </c>
      <c r="M158" s="12">
        <f t="shared" si="91"/>
        <v>0</v>
      </c>
      <c r="N158" s="28">
        <f t="shared" si="92"/>
        <v>0</v>
      </c>
    </row>
    <row r="159" spans="1:14">
      <c r="A159" s="20" t="s">
        <v>87</v>
      </c>
      <c r="B159" s="21" t="s">
        <v>88</v>
      </c>
      <c r="C159" s="43"/>
      <c r="D159" s="37"/>
      <c r="E159" s="23"/>
      <c r="F159" s="18">
        <f t="shared" si="90"/>
        <v>0</v>
      </c>
      <c r="G159" s="24"/>
      <c r="H159" s="24"/>
      <c r="I159" s="24"/>
      <c r="J159" s="30"/>
      <c r="K159" s="30"/>
      <c r="L159" s="24"/>
      <c r="M159" s="12">
        <f t="shared" si="91"/>
        <v>0</v>
      </c>
      <c r="N159" s="28">
        <f t="shared" si="92"/>
        <v>0</v>
      </c>
    </row>
    <row r="160" ht="65" spans="1:14">
      <c r="A160" s="44" t="s">
        <v>89</v>
      </c>
      <c r="B160" s="14" t="s">
        <v>90</v>
      </c>
      <c r="C160" s="16" t="s">
        <v>76</v>
      </c>
      <c r="D160" s="16">
        <v>1</v>
      </c>
      <c r="E160" s="16">
        <v>26000</v>
      </c>
      <c r="F160" s="18"/>
      <c r="G160" s="19"/>
      <c r="H160" s="19"/>
      <c r="I160" s="24"/>
      <c r="J160" s="29"/>
      <c r="K160" s="30"/>
      <c r="L160" s="24"/>
      <c r="M160" s="12">
        <f t="shared" si="91"/>
        <v>0</v>
      </c>
      <c r="N160" s="28">
        <f t="shared" si="92"/>
        <v>0</v>
      </c>
    </row>
    <row r="161" spans="1:14">
      <c r="A161" s="20"/>
      <c r="B161" s="35" t="s">
        <v>71</v>
      </c>
      <c r="C161" s="36">
        <v>0.7</v>
      </c>
      <c r="D161" s="37">
        <v>1</v>
      </c>
      <c r="E161" s="23">
        <f>C161*E160</f>
        <v>18200</v>
      </c>
      <c r="F161" s="18">
        <f t="shared" si="90"/>
        <v>18200</v>
      </c>
      <c r="G161" s="45">
        <v>1</v>
      </c>
      <c r="H161" s="24"/>
      <c r="I161" s="24">
        <f t="shared" ref="I161:I164" si="105">G161+H161</f>
        <v>1</v>
      </c>
      <c r="J161" s="30">
        <f t="shared" ref="J161:J164" si="106">G161*E161</f>
        <v>18200</v>
      </c>
      <c r="K161" s="30">
        <f t="shared" ref="K161:K164" si="107">E161*H161</f>
        <v>0</v>
      </c>
      <c r="L161" s="24">
        <f t="shared" ref="L161:L164" si="108">I161*E161</f>
        <v>18200</v>
      </c>
      <c r="M161" s="12">
        <f t="shared" si="91"/>
        <v>0</v>
      </c>
      <c r="N161" s="28">
        <f t="shared" si="92"/>
        <v>0</v>
      </c>
    </row>
    <row r="162" spans="1:14">
      <c r="A162" s="20"/>
      <c r="B162" s="35" t="s">
        <v>73</v>
      </c>
      <c r="C162" s="36">
        <v>0.2</v>
      </c>
      <c r="D162" s="37">
        <v>1</v>
      </c>
      <c r="E162" s="23">
        <f>C162*E160</f>
        <v>5200</v>
      </c>
      <c r="F162" s="18">
        <f t="shared" si="90"/>
        <v>5200</v>
      </c>
      <c r="G162" s="46">
        <v>1</v>
      </c>
      <c r="H162" s="24"/>
      <c r="I162" s="24">
        <f t="shared" si="105"/>
        <v>1</v>
      </c>
      <c r="J162" s="30">
        <f t="shared" si="106"/>
        <v>5200</v>
      </c>
      <c r="K162" s="30">
        <f t="shared" si="107"/>
        <v>0</v>
      </c>
      <c r="L162" s="24">
        <f t="shared" si="108"/>
        <v>5200</v>
      </c>
      <c r="M162" s="12">
        <f t="shared" si="91"/>
        <v>0</v>
      </c>
      <c r="N162" s="28">
        <f t="shared" si="92"/>
        <v>0</v>
      </c>
    </row>
    <row r="163" spans="1:14">
      <c r="A163" s="20"/>
      <c r="B163" s="35" t="s">
        <v>77</v>
      </c>
      <c r="C163" s="36">
        <v>0.05</v>
      </c>
      <c r="D163" s="37">
        <v>1</v>
      </c>
      <c r="E163" s="23">
        <f>C163*E160</f>
        <v>1300</v>
      </c>
      <c r="F163" s="18">
        <f t="shared" si="90"/>
        <v>1300</v>
      </c>
      <c r="G163" s="24"/>
      <c r="H163" s="19"/>
      <c r="I163" s="24">
        <f t="shared" si="105"/>
        <v>0</v>
      </c>
      <c r="J163" s="30">
        <f t="shared" si="106"/>
        <v>0</v>
      </c>
      <c r="K163" s="30">
        <f t="shared" si="107"/>
        <v>0</v>
      </c>
      <c r="L163" s="24">
        <f t="shared" si="108"/>
        <v>0</v>
      </c>
      <c r="M163" s="12">
        <f t="shared" si="91"/>
        <v>0</v>
      </c>
      <c r="N163" s="28">
        <f t="shared" si="92"/>
        <v>0</v>
      </c>
    </row>
    <row r="164" ht="39" spans="1:14">
      <c r="A164" s="20"/>
      <c r="B164" s="35" t="s">
        <v>40</v>
      </c>
      <c r="C164" s="36">
        <v>0.05</v>
      </c>
      <c r="D164" s="37">
        <v>1</v>
      </c>
      <c r="E164" s="23">
        <f>C164*E160</f>
        <v>1300</v>
      </c>
      <c r="F164" s="18">
        <f t="shared" si="90"/>
        <v>1300</v>
      </c>
      <c r="G164" s="19"/>
      <c r="H164" s="24"/>
      <c r="I164" s="24">
        <f t="shared" si="105"/>
        <v>0</v>
      </c>
      <c r="J164" s="30">
        <f t="shared" si="106"/>
        <v>0</v>
      </c>
      <c r="K164" s="30">
        <f t="shared" si="107"/>
        <v>0</v>
      </c>
      <c r="L164" s="24">
        <f t="shared" si="108"/>
        <v>0</v>
      </c>
      <c r="M164" s="12">
        <f t="shared" si="91"/>
        <v>0</v>
      </c>
      <c r="N164" s="28">
        <f t="shared" si="92"/>
        <v>0</v>
      </c>
    </row>
    <row r="165" ht="39" spans="1:14">
      <c r="A165" s="13">
        <v>56</v>
      </c>
      <c r="B165" s="14" t="s">
        <v>91</v>
      </c>
      <c r="C165" s="15"/>
      <c r="D165" s="16"/>
      <c r="E165" s="17"/>
      <c r="F165" s="18">
        <f t="shared" si="90"/>
        <v>0</v>
      </c>
      <c r="G165" s="24"/>
      <c r="H165" s="19"/>
      <c r="I165" s="19"/>
      <c r="J165" s="29"/>
      <c r="K165" s="29"/>
      <c r="L165" s="19"/>
      <c r="M165" s="12">
        <f t="shared" si="91"/>
        <v>0</v>
      </c>
      <c r="N165" s="28">
        <f t="shared" si="92"/>
        <v>0</v>
      </c>
    </row>
    <row r="166" spans="1:14">
      <c r="A166" s="13">
        <v>56.01</v>
      </c>
      <c r="B166" s="14" t="s">
        <v>92</v>
      </c>
      <c r="C166" s="15" t="s">
        <v>70</v>
      </c>
      <c r="D166" s="16">
        <v>1</v>
      </c>
      <c r="E166" s="17">
        <v>149820</v>
      </c>
      <c r="F166" s="18"/>
      <c r="G166" s="24"/>
      <c r="H166" s="19"/>
      <c r="I166" s="24"/>
      <c r="J166" s="29"/>
      <c r="K166" s="30"/>
      <c r="L166" s="24"/>
      <c r="M166" s="12">
        <f t="shared" si="91"/>
        <v>0</v>
      </c>
      <c r="N166" s="28">
        <f t="shared" si="92"/>
        <v>0</v>
      </c>
    </row>
    <row r="167" spans="1:14">
      <c r="A167" s="20"/>
      <c r="B167" s="35" t="s">
        <v>71</v>
      </c>
      <c r="C167" s="36">
        <v>0.7</v>
      </c>
      <c r="D167" s="37">
        <v>1</v>
      </c>
      <c r="E167" s="23">
        <f>C167*E166</f>
        <v>104874</v>
      </c>
      <c r="F167" s="18">
        <f t="shared" si="90"/>
        <v>104874</v>
      </c>
      <c r="G167" s="19"/>
      <c r="H167" s="24"/>
      <c r="I167" s="24">
        <f t="shared" ref="I167:I170" si="109">G167+H167</f>
        <v>0</v>
      </c>
      <c r="J167" s="30">
        <f t="shared" ref="J167:J170" si="110">G167*E167</f>
        <v>0</v>
      </c>
      <c r="K167" s="30">
        <f t="shared" ref="K167:K170" si="111">E167*H167</f>
        <v>0</v>
      </c>
      <c r="L167" s="24">
        <f t="shared" ref="L167:L170" si="112">I167*E167</f>
        <v>0</v>
      </c>
      <c r="M167" s="12">
        <f t="shared" si="91"/>
        <v>0</v>
      </c>
      <c r="N167" s="28">
        <f t="shared" si="92"/>
        <v>0</v>
      </c>
    </row>
    <row r="168" spans="1:14">
      <c r="A168" s="20"/>
      <c r="B168" s="35" t="s">
        <v>73</v>
      </c>
      <c r="C168" s="36">
        <v>0.2</v>
      </c>
      <c r="D168" s="37">
        <v>1</v>
      </c>
      <c r="E168" s="23">
        <f>C168*E166</f>
        <v>29964</v>
      </c>
      <c r="F168" s="18">
        <f t="shared" si="90"/>
        <v>29964</v>
      </c>
      <c r="G168" s="24"/>
      <c r="H168" s="24"/>
      <c r="I168" s="24">
        <f t="shared" si="109"/>
        <v>0</v>
      </c>
      <c r="J168" s="30">
        <f t="shared" si="110"/>
        <v>0</v>
      </c>
      <c r="K168" s="30">
        <f t="shared" si="111"/>
        <v>0</v>
      </c>
      <c r="L168" s="24">
        <f t="shared" si="112"/>
        <v>0</v>
      </c>
      <c r="M168" s="12">
        <f t="shared" si="91"/>
        <v>0</v>
      </c>
      <c r="N168" s="28">
        <f t="shared" si="92"/>
        <v>0</v>
      </c>
    </row>
    <row r="169" spans="1:14">
      <c r="A169" s="20"/>
      <c r="B169" s="35" t="s">
        <v>77</v>
      </c>
      <c r="C169" s="36">
        <v>0.05</v>
      </c>
      <c r="D169" s="37">
        <v>1</v>
      </c>
      <c r="E169" s="23">
        <f>C169*E166</f>
        <v>7491</v>
      </c>
      <c r="F169" s="18">
        <f t="shared" si="90"/>
        <v>7491</v>
      </c>
      <c r="G169" s="24"/>
      <c r="H169" s="19"/>
      <c r="I169" s="24">
        <f t="shared" si="109"/>
        <v>0</v>
      </c>
      <c r="J169" s="30">
        <f t="shared" si="110"/>
        <v>0</v>
      </c>
      <c r="K169" s="30">
        <f t="shared" si="111"/>
        <v>0</v>
      </c>
      <c r="L169" s="24">
        <f t="shared" si="112"/>
        <v>0</v>
      </c>
      <c r="M169" s="12">
        <f t="shared" si="91"/>
        <v>0</v>
      </c>
      <c r="N169" s="28">
        <f t="shared" si="92"/>
        <v>0</v>
      </c>
    </row>
    <row r="170" ht="39" spans="1:14">
      <c r="A170" s="20"/>
      <c r="B170" s="35" t="s">
        <v>40</v>
      </c>
      <c r="C170" s="36">
        <v>0.05</v>
      </c>
      <c r="D170" s="37">
        <v>1</v>
      </c>
      <c r="E170" s="23">
        <f>C170*E166</f>
        <v>7491</v>
      </c>
      <c r="F170" s="18">
        <f t="shared" si="90"/>
        <v>7491</v>
      </c>
      <c r="G170" s="19"/>
      <c r="H170" s="24"/>
      <c r="I170" s="24">
        <f t="shared" si="109"/>
        <v>0</v>
      </c>
      <c r="J170" s="30">
        <f t="shared" si="110"/>
        <v>0</v>
      </c>
      <c r="K170" s="30">
        <f t="shared" si="111"/>
        <v>0</v>
      </c>
      <c r="L170" s="24">
        <f t="shared" si="112"/>
        <v>0</v>
      </c>
      <c r="M170" s="12">
        <f t="shared" si="91"/>
        <v>0</v>
      </c>
      <c r="N170" s="28">
        <f t="shared" si="92"/>
        <v>0</v>
      </c>
    </row>
    <row r="171" ht="232" spans="1:14">
      <c r="A171" s="39">
        <v>20</v>
      </c>
      <c r="B171" s="47" t="s">
        <v>93</v>
      </c>
      <c r="C171" s="40" t="s">
        <v>94</v>
      </c>
      <c r="D171" s="41">
        <v>37</v>
      </c>
      <c r="E171" s="42">
        <v>86695.84</v>
      </c>
      <c r="F171" s="18"/>
      <c r="G171" s="24"/>
      <c r="H171" s="19"/>
      <c r="I171" s="24"/>
      <c r="J171" s="29"/>
      <c r="K171" s="30"/>
      <c r="L171" s="24"/>
      <c r="M171" s="12">
        <f t="shared" si="91"/>
        <v>0</v>
      </c>
      <c r="N171" s="28">
        <f t="shared" si="92"/>
        <v>0</v>
      </c>
    </row>
    <row r="172" spans="1:14">
      <c r="A172" s="20"/>
      <c r="B172" s="35" t="s">
        <v>71</v>
      </c>
      <c r="C172" s="36">
        <v>0.7</v>
      </c>
      <c r="D172" s="41">
        <v>37</v>
      </c>
      <c r="E172" s="23">
        <f>C172*E171</f>
        <v>60687.088</v>
      </c>
      <c r="F172" s="18">
        <f t="shared" si="90"/>
        <v>2245422.256</v>
      </c>
      <c r="G172" s="48">
        <v>37</v>
      </c>
      <c r="H172" s="24"/>
      <c r="I172" s="24">
        <f t="shared" ref="I172:I176" si="113">G172+H172</f>
        <v>37</v>
      </c>
      <c r="J172" s="30">
        <f t="shared" ref="J172:J176" si="114">G172*E172</f>
        <v>2245422.256</v>
      </c>
      <c r="K172" s="30">
        <f t="shared" ref="K172:K176" si="115">E172*H172</f>
        <v>0</v>
      </c>
      <c r="L172" s="24">
        <f t="shared" ref="L172:L176" si="116">I172*E172</f>
        <v>2245422.256</v>
      </c>
      <c r="M172" s="12">
        <f t="shared" si="91"/>
        <v>0</v>
      </c>
      <c r="N172" s="28">
        <f t="shared" si="92"/>
        <v>0</v>
      </c>
    </row>
    <row r="173" spans="1:14">
      <c r="A173" s="20"/>
      <c r="B173" s="35" t="s">
        <v>73</v>
      </c>
      <c r="C173" s="36">
        <v>0.2</v>
      </c>
      <c r="D173" s="41">
        <v>37</v>
      </c>
      <c r="E173" s="23">
        <f>C173*E171</f>
        <v>17339.168</v>
      </c>
      <c r="F173" s="18">
        <f t="shared" si="90"/>
        <v>641549.216</v>
      </c>
      <c r="G173" s="48">
        <v>37</v>
      </c>
      <c r="H173" s="24"/>
      <c r="I173" s="24">
        <f t="shared" si="113"/>
        <v>37</v>
      </c>
      <c r="J173" s="30">
        <f t="shared" si="114"/>
        <v>641549.216</v>
      </c>
      <c r="K173" s="30">
        <f t="shared" si="115"/>
        <v>0</v>
      </c>
      <c r="L173" s="24">
        <f t="shared" si="116"/>
        <v>641549.216</v>
      </c>
      <c r="M173" s="12">
        <f t="shared" si="91"/>
        <v>0</v>
      </c>
      <c r="N173" s="28">
        <f t="shared" si="92"/>
        <v>0</v>
      </c>
    </row>
    <row r="174" spans="1:14">
      <c r="A174" s="20"/>
      <c r="B174" s="35" t="s">
        <v>77</v>
      </c>
      <c r="C174" s="36">
        <v>0.05</v>
      </c>
      <c r="D174" s="41">
        <v>37</v>
      </c>
      <c r="E174" s="23">
        <f>C174*E171</f>
        <v>4334.792</v>
      </c>
      <c r="F174" s="18">
        <f t="shared" si="90"/>
        <v>160387.304</v>
      </c>
      <c r="G174" s="24"/>
      <c r="H174" s="19"/>
      <c r="I174" s="24">
        <f t="shared" si="113"/>
        <v>0</v>
      </c>
      <c r="J174" s="30">
        <f t="shared" si="114"/>
        <v>0</v>
      </c>
      <c r="K174" s="30">
        <f t="shared" si="115"/>
        <v>0</v>
      </c>
      <c r="L174" s="24">
        <f t="shared" si="116"/>
        <v>0</v>
      </c>
      <c r="M174" s="12">
        <f t="shared" si="91"/>
        <v>0</v>
      </c>
      <c r="N174" s="28">
        <f t="shared" si="92"/>
        <v>0</v>
      </c>
    </row>
    <row r="175" ht="39" spans="1:14">
      <c r="A175" s="20"/>
      <c r="B175" s="35" t="s">
        <v>40</v>
      </c>
      <c r="C175" s="36">
        <v>0.05</v>
      </c>
      <c r="D175" s="41">
        <v>37</v>
      </c>
      <c r="E175" s="23">
        <f>C175*E171</f>
        <v>4334.792</v>
      </c>
      <c r="F175" s="18">
        <f t="shared" si="90"/>
        <v>160387.304</v>
      </c>
      <c r="G175" s="24"/>
      <c r="H175" s="24"/>
      <c r="I175" s="24">
        <f t="shared" si="113"/>
        <v>0</v>
      </c>
      <c r="J175" s="30">
        <f t="shared" si="114"/>
        <v>0</v>
      </c>
      <c r="K175" s="30">
        <f t="shared" si="115"/>
        <v>0</v>
      </c>
      <c r="L175" s="24">
        <f t="shared" si="116"/>
        <v>0</v>
      </c>
      <c r="M175" s="12">
        <f t="shared" si="91"/>
        <v>0</v>
      </c>
      <c r="N175" s="28">
        <f t="shared" si="92"/>
        <v>0</v>
      </c>
    </row>
    <row r="176" ht="39" spans="1:14">
      <c r="A176" s="20">
        <v>19</v>
      </c>
      <c r="B176" s="21" t="s">
        <v>95</v>
      </c>
      <c r="C176" s="43" t="s">
        <v>32</v>
      </c>
      <c r="D176" s="18">
        <v>1</v>
      </c>
      <c r="E176" s="23">
        <v>19976</v>
      </c>
      <c r="F176" s="18">
        <f t="shared" si="90"/>
        <v>19976</v>
      </c>
      <c r="G176" s="19"/>
      <c r="H176" s="24"/>
      <c r="I176" s="24">
        <f t="shared" si="113"/>
        <v>0</v>
      </c>
      <c r="J176" s="30">
        <f t="shared" si="114"/>
        <v>0</v>
      </c>
      <c r="K176" s="30">
        <f t="shared" si="115"/>
        <v>0</v>
      </c>
      <c r="L176" s="24">
        <f t="shared" si="116"/>
        <v>0</v>
      </c>
      <c r="M176" s="12">
        <f t="shared" si="91"/>
        <v>0</v>
      </c>
      <c r="N176" s="28">
        <f t="shared" si="92"/>
        <v>0</v>
      </c>
    </row>
    <row r="177" ht="409.5" spans="1:14">
      <c r="A177" s="13">
        <v>49</v>
      </c>
      <c r="B177" s="14" t="s">
        <v>96</v>
      </c>
      <c r="C177" s="15" t="s">
        <v>35</v>
      </c>
      <c r="D177" s="16">
        <v>1</v>
      </c>
      <c r="E177" s="17">
        <v>374550</v>
      </c>
      <c r="F177" s="18"/>
      <c r="G177" s="24"/>
      <c r="H177" s="19"/>
      <c r="I177" s="24"/>
      <c r="J177" s="29"/>
      <c r="K177" s="30"/>
      <c r="L177" s="24"/>
      <c r="M177" s="12">
        <f t="shared" si="91"/>
        <v>0</v>
      </c>
      <c r="N177" s="28">
        <f t="shared" si="92"/>
        <v>0</v>
      </c>
    </row>
    <row r="178" spans="1:14">
      <c r="A178" s="20"/>
      <c r="B178" s="35" t="s">
        <v>71</v>
      </c>
      <c r="C178" s="36">
        <v>0.7</v>
      </c>
      <c r="D178" s="37">
        <v>1</v>
      </c>
      <c r="E178" s="23">
        <f>C178*E177</f>
        <v>262185</v>
      </c>
      <c r="F178" s="18">
        <f t="shared" si="90"/>
        <v>262185</v>
      </c>
      <c r="G178" s="19">
        <v>1</v>
      </c>
      <c r="H178" s="24"/>
      <c r="I178" s="24">
        <f t="shared" ref="I178:I181" si="117">G178+H178</f>
        <v>1</v>
      </c>
      <c r="J178" s="30">
        <f t="shared" ref="J178:J181" si="118">G178*E178</f>
        <v>262185</v>
      </c>
      <c r="K178" s="30">
        <f t="shared" ref="K178:K181" si="119">E178*H178</f>
        <v>0</v>
      </c>
      <c r="L178" s="24">
        <f t="shared" ref="L178:L181" si="120">I178*E178</f>
        <v>262185</v>
      </c>
      <c r="M178" s="12">
        <f t="shared" si="91"/>
        <v>0</v>
      </c>
      <c r="N178" s="28">
        <f t="shared" si="92"/>
        <v>0</v>
      </c>
    </row>
    <row r="179" spans="1:14">
      <c r="A179" s="20"/>
      <c r="B179" s="35" t="s">
        <v>73</v>
      </c>
      <c r="C179" s="36">
        <v>0.2</v>
      </c>
      <c r="D179" s="37">
        <v>1</v>
      </c>
      <c r="E179" s="23">
        <f>C179*E177</f>
        <v>74910</v>
      </c>
      <c r="F179" s="18">
        <f t="shared" si="90"/>
        <v>74910</v>
      </c>
      <c r="G179" s="24"/>
      <c r="H179" s="24"/>
      <c r="I179" s="24">
        <f t="shared" si="117"/>
        <v>0</v>
      </c>
      <c r="J179" s="30">
        <f t="shared" si="118"/>
        <v>0</v>
      </c>
      <c r="K179" s="30">
        <f t="shared" si="119"/>
        <v>0</v>
      </c>
      <c r="L179" s="24">
        <f t="shared" si="120"/>
        <v>0</v>
      </c>
      <c r="M179" s="12">
        <f t="shared" si="91"/>
        <v>0</v>
      </c>
      <c r="N179" s="28">
        <f t="shared" si="92"/>
        <v>0</v>
      </c>
    </row>
    <row r="180" spans="1:14">
      <c r="A180" s="20"/>
      <c r="B180" s="35" t="s">
        <v>77</v>
      </c>
      <c r="C180" s="36">
        <v>0.05</v>
      </c>
      <c r="D180" s="37">
        <v>1</v>
      </c>
      <c r="E180" s="23">
        <f>C180*E177</f>
        <v>18727.5</v>
      </c>
      <c r="F180" s="18">
        <f t="shared" si="90"/>
        <v>18727.5</v>
      </c>
      <c r="G180" s="24"/>
      <c r="H180" s="19"/>
      <c r="I180" s="24">
        <f t="shared" si="117"/>
        <v>0</v>
      </c>
      <c r="J180" s="30">
        <f t="shared" si="118"/>
        <v>0</v>
      </c>
      <c r="K180" s="30">
        <f t="shared" si="119"/>
        <v>0</v>
      </c>
      <c r="L180" s="24">
        <f t="shared" si="120"/>
        <v>0</v>
      </c>
      <c r="M180" s="12">
        <f t="shared" si="91"/>
        <v>0</v>
      </c>
      <c r="N180" s="28">
        <f t="shared" si="92"/>
        <v>0</v>
      </c>
    </row>
    <row r="181" ht="39" spans="1:14">
      <c r="A181" s="20"/>
      <c r="B181" s="35" t="s">
        <v>40</v>
      </c>
      <c r="C181" s="36">
        <v>0.05</v>
      </c>
      <c r="D181" s="37">
        <v>1</v>
      </c>
      <c r="E181" s="23">
        <f>C181*E177</f>
        <v>18727.5</v>
      </c>
      <c r="F181" s="18">
        <f t="shared" si="90"/>
        <v>18727.5</v>
      </c>
      <c r="G181" s="19"/>
      <c r="H181" s="24"/>
      <c r="I181" s="24">
        <f t="shared" si="117"/>
        <v>0</v>
      </c>
      <c r="J181" s="30">
        <f t="shared" si="118"/>
        <v>0</v>
      </c>
      <c r="K181" s="30">
        <f t="shared" si="119"/>
        <v>0</v>
      </c>
      <c r="L181" s="24">
        <f t="shared" si="120"/>
        <v>0</v>
      </c>
      <c r="M181" s="12">
        <f t="shared" si="91"/>
        <v>0</v>
      </c>
      <c r="N181" s="28">
        <f t="shared" si="92"/>
        <v>0</v>
      </c>
    </row>
    <row r="182" spans="1:14">
      <c r="A182" s="44" t="s">
        <v>97</v>
      </c>
      <c r="B182" s="49" t="s">
        <v>98</v>
      </c>
      <c r="C182" s="16" t="s">
        <v>32</v>
      </c>
      <c r="D182" s="16">
        <v>0</v>
      </c>
      <c r="E182" s="16">
        <v>15000</v>
      </c>
      <c r="F182" s="18">
        <f t="shared" si="90"/>
        <v>0</v>
      </c>
      <c r="G182" s="24"/>
      <c r="H182" s="19"/>
      <c r="I182" s="24"/>
      <c r="J182" s="29"/>
      <c r="K182" s="30"/>
      <c r="L182" s="24"/>
      <c r="M182" s="12">
        <f t="shared" si="91"/>
        <v>0</v>
      </c>
      <c r="N182" s="28">
        <f t="shared" si="92"/>
        <v>0</v>
      </c>
    </row>
    <row r="183" spans="1:14">
      <c r="A183" s="20"/>
      <c r="B183" s="35" t="s">
        <v>71</v>
      </c>
      <c r="C183" s="36">
        <v>0.7</v>
      </c>
      <c r="D183" s="37">
        <v>1</v>
      </c>
      <c r="E183" s="23">
        <f>C183*E182</f>
        <v>10500</v>
      </c>
      <c r="F183" s="18">
        <f t="shared" si="90"/>
        <v>10500</v>
      </c>
      <c r="G183" s="24"/>
      <c r="H183" s="24"/>
      <c r="I183" s="24">
        <f t="shared" ref="I183:I186" si="121">G183+H183</f>
        <v>0</v>
      </c>
      <c r="J183" s="30">
        <f t="shared" ref="J183:J186" si="122">G183*E183</f>
        <v>0</v>
      </c>
      <c r="K183" s="30">
        <f t="shared" ref="K183:K186" si="123">E183*H183</f>
        <v>0</v>
      </c>
      <c r="L183" s="24">
        <f t="shared" ref="L183:L186" si="124">I183*E183</f>
        <v>0</v>
      </c>
      <c r="M183" s="12">
        <f t="shared" si="91"/>
        <v>0</v>
      </c>
      <c r="N183" s="28">
        <f t="shared" si="92"/>
        <v>0</v>
      </c>
    </row>
    <row r="184" spans="1:14">
      <c r="A184" s="20"/>
      <c r="B184" s="35" t="s">
        <v>73</v>
      </c>
      <c r="C184" s="36">
        <v>0.2</v>
      </c>
      <c r="D184" s="37">
        <v>1</v>
      </c>
      <c r="E184" s="23">
        <f>C184*E182</f>
        <v>3000</v>
      </c>
      <c r="F184" s="18">
        <f t="shared" si="90"/>
        <v>3000</v>
      </c>
      <c r="G184" s="19"/>
      <c r="H184" s="24"/>
      <c r="I184" s="24">
        <f t="shared" si="121"/>
        <v>0</v>
      </c>
      <c r="J184" s="30">
        <f t="shared" si="122"/>
        <v>0</v>
      </c>
      <c r="K184" s="30">
        <f t="shared" si="123"/>
        <v>0</v>
      </c>
      <c r="L184" s="24">
        <f t="shared" si="124"/>
        <v>0</v>
      </c>
      <c r="M184" s="12">
        <f t="shared" si="91"/>
        <v>0</v>
      </c>
      <c r="N184" s="28">
        <f t="shared" si="92"/>
        <v>0</v>
      </c>
    </row>
    <row r="185" spans="1:14">
      <c r="A185" s="20"/>
      <c r="B185" s="35" t="s">
        <v>77</v>
      </c>
      <c r="C185" s="36">
        <v>0.05</v>
      </c>
      <c r="D185" s="37">
        <v>1</v>
      </c>
      <c r="E185" s="23">
        <f>C185*E182</f>
        <v>750</v>
      </c>
      <c r="F185" s="18">
        <f t="shared" si="90"/>
        <v>750</v>
      </c>
      <c r="G185" s="24"/>
      <c r="H185" s="19"/>
      <c r="I185" s="24">
        <f t="shared" si="121"/>
        <v>0</v>
      </c>
      <c r="J185" s="30">
        <f t="shared" si="122"/>
        <v>0</v>
      </c>
      <c r="K185" s="30">
        <f t="shared" si="123"/>
        <v>0</v>
      </c>
      <c r="L185" s="24">
        <f t="shared" si="124"/>
        <v>0</v>
      </c>
      <c r="M185" s="12">
        <f t="shared" si="91"/>
        <v>0</v>
      </c>
      <c r="N185" s="28">
        <f t="shared" si="92"/>
        <v>0</v>
      </c>
    </row>
    <row r="186" ht="39" spans="1:14">
      <c r="A186" s="20"/>
      <c r="B186" s="35" t="s">
        <v>40</v>
      </c>
      <c r="C186" s="36">
        <v>0.05</v>
      </c>
      <c r="D186" s="37">
        <v>1</v>
      </c>
      <c r="E186" s="23">
        <f>C186*E182</f>
        <v>750</v>
      </c>
      <c r="F186" s="18">
        <f t="shared" si="90"/>
        <v>750</v>
      </c>
      <c r="G186" s="24"/>
      <c r="H186" s="24"/>
      <c r="I186" s="24">
        <f t="shared" si="121"/>
        <v>0</v>
      </c>
      <c r="J186" s="30">
        <f t="shared" si="122"/>
        <v>0</v>
      </c>
      <c r="K186" s="30">
        <f t="shared" si="123"/>
        <v>0</v>
      </c>
      <c r="L186" s="24">
        <f t="shared" si="124"/>
        <v>0</v>
      </c>
      <c r="M186" s="12">
        <f t="shared" si="91"/>
        <v>0</v>
      </c>
      <c r="N186" s="28">
        <f t="shared" si="92"/>
        <v>0</v>
      </c>
    </row>
    <row r="187" spans="1:14">
      <c r="A187" s="13">
        <v>61</v>
      </c>
      <c r="B187" s="49" t="s">
        <v>99</v>
      </c>
      <c r="C187" s="15" t="s">
        <v>70</v>
      </c>
      <c r="D187" s="16">
        <v>1</v>
      </c>
      <c r="E187" s="17">
        <v>59928</v>
      </c>
      <c r="F187" s="18"/>
      <c r="G187" s="19"/>
      <c r="H187" s="19"/>
      <c r="I187" s="19"/>
      <c r="J187" s="29"/>
      <c r="K187" s="29"/>
      <c r="L187" s="19"/>
      <c r="M187" s="12">
        <f t="shared" si="91"/>
        <v>0</v>
      </c>
      <c r="N187" s="28">
        <f t="shared" si="92"/>
        <v>0</v>
      </c>
    </row>
    <row r="188" spans="1:14">
      <c r="A188" s="20"/>
      <c r="B188" s="35" t="s">
        <v>71</v>
      </c>
      <c r="C188" s="36">
        <v>0.7</v>
      </c>
      <c r="D188" s="37">
        <v>1</v>
      </c>
      <c r="E188" s="23">
        <f>C188*E187</f>
        <v>41949.6</v>
      </c>
      <c r="F188" s="18">
        <f t="shared" si="90"/>
        <v>41949.6</v>
      </c>
      <c r="G188" s="24"/>
      <c r="H188" s="24"/>
      <c r="I188" s="24">
        <f t="shared" ref="I188:I191" si="125">G188+H188</f>
        <v>0</v>
      </c>
      <c r="J188" s="30">
        <f t="shared" ref="J188:J191" si="126">G188*E188</f>
        <v>0</v>
      </c>
      <c r="K188" s="30">
        <f t="shared" ref="K188:K191" si="127">E188*H188</f>
        <v>0</v>
      </c>
      <c r="L188" s="24">
        <f t="shared" ref="L188:L191" si="128">I188*E188</f>
        <v>0</v>
      </c>
      <c r="M188" s="12">
        <f t="shared" si="91"/>
        <v>0</v>
      </c>
      <c r="N188" s="28">
        <f t="shared" si="92"/>
        <v>0</v>
      </c>
    </row>
    <row r="189" spans="1:14">
      <c r="A189" s="20"/>
      <c r="B189" s="35" t="s">
        <v>73</v>
      </c>
      <c r="C189" s="36">
        <v>0.2</v>
      </c>
      <c r="D189" s="37">
        <v>1</v>
      </c>
      <c r="E189" s="23">
        <f>C189*E187</f>
        <v>11985.6</v>
      </c>
      <c r="F189" s="18">
        <f t="shared" si="90"/>
        <v>11985.6</v>
      </c>
      <c r="G189" s="19"/>
      <c r="H189" s="24"/>
      <c r="I189" s="24">
        <f t="shared" si="125"/>
        <v>0</v>
      </c>
      <c r="J189" s="30">
        <f t="shared" si="126"/>
        <v>0</v>
      </c>
      <c r="K189" s="30">
        <f t="shared" si="127"/>
        <v>0</v>
      </c>
      <c r="L189" s="24">
        <f t="shared" si="128"/>
        <v>0</v>
      </c>
      <c r="M189" s="12">
        <f t="shared" si="91"/>
        <v>0</v>
      </c>
      <c r="N189" s="28">
        <f t="shared" si="92"/>
        <v>0</v>
      </c>
    </row>
    <row r="190" spans="1:14">
      <c r="A190" s="20"/>
      <c r="B190" s="35" t="s">
        <v>77</v>
      </c>
      <c r="C190" s="36">
        <v>0.05</v>
      </c>
      <c r="D190" s="37">
        <v>1</v>
      </c>
      <c r="E190" s="23">
        <f>C190*E187</f>
        <v>2996.4</v>
      </c>
      <c r="F190" s="18">
        <f t="shared" si="90"/>
        <v>2996.4</v>
      </c>
      <c r="G190" s="24"/>
      <c r="H190" s="19"/>
      <c r="I190" s="24">
        <f t="shared" si="125"/>
        <v>0</v>
      </c>
      <c r="J190" s="30">
        <f t="shared" si="126"/>
        <v>0</v>
      </c>
      <c r="K190" s="30">
        <f t="shared" si="127"/>
        <v>0</v>
      </c>
      <c r="L190" s="24">
        <f t="shared" si="128"/>
        <v>0</v>
      </c>
      <c r="M190" s="12">
        <f t="shared" si="91"/>
        <v>0</v>
      </c>
      <c r="N190" s="28">
        <f t="shared" si="92"/>
        <v>0</v>
      </c>
    </row>
    <row r="191" ht="39" spans="1:14">
      <c r="A191" s="20"/>
      <c r="B191" s="35" t="s">
        <v>40</v>
      </c>
      <c r="C191" s="36">
        <v>0.05</v>
      </c>
      <c r="D191" s="37">
        <v>1</v>
      </c>
      <c r="E191" s="23">
        <f>C191*E187</f>
        <v>2996.4</v>
      </c>
      <c r="F191" s="18">
        <f t="shared" si="90"/>
        <v>2996.4</v>
      </c>
      <c r="G191" s="24"/>
      <c r="H191" s="24"/>
      <c r="I191" s="24">
        <f t="shared" si="125"/>
        <v>0</v>
      </c>
      <c r="J191" s="30">
        <f t="shared" si="126"/>
        <v>0</v>
      </c>
      <c r="K191" s="30">
        <f t="shared" si="127"/>
        <v>0</v>
      </c>
      <c r="L191" s="24">
        <f t="shared" si="128"/>
        <v>0</v>
      </c>
      <c r="M191" s="12">
        <f t="shared" si="91"/>
        <v>0</v>
      </c>
      <c r="N191" s="28">
        <f t="shared" si="92"/>
        <v>0</v>
      </c>
    </row>
    <row r="192" spans="1:14">
      <c r="A192" s="13">
        <v>63</v>
      </c>
      <c r="B192" s="49" t="s">
        <v>100</v>
      </c>
      <c r="C192" s="15" t="s">
        <v>70</v>
      </c>
      <c r="D192" s="16">
        <v>1</v>
      </c>
      <c r="E192" s="17">
        <v>59928</v>
      </c>
      <c r="F192" s="18"/>
      <c r="G192" s="19"/>
      <c r="H192" s="19"/>
      <c r="I192" s="19"/>
      <c r="J192" s="29"/>
      <c r="K192" s="29"/>
      <c r="L192" s="19"/>
      <c r="M192" s="12">
        <f t="shared" si="91"/>
        <v>0</v>
      </c>
      <c r="N192" s="28">
        <f t="shared" si="92"/>
        <v>0</v>
      </c>
    </row>
    <row r="193" spans="1:14">
      <c r="A193" s="20"/>
      <c r="B193" s="35" t="s">
        <v>71</v>
      </c>
      <c r="C193" s="36">
        <v>0.7</v>
      </c>
      <c r="D193" s="37">
        <v>1</v>
      </c>
      <c r="E193" s="23">
        <f>C193*E192</f>
        <v>41949.6</v>
      </c>
      <c r="F193" s="18">
        <f t="shared" si="90"/>
        <v>41949.6</v>
      </c>
      <c r="G193" s="24">
        <v>1</v>
      </c>
      <c r="H193" s="24"/>
      <c r="I193" s="24">
        <f t="shared" ref="I193:I196" si="129">G193+H193</f>
        <v>1</v>
      </c>
      <c r="J193" s="30">
        <f t="shared" ref="J193:J196" si="130">G193*E193</f>
        <v>41949.6</v>
      </c>
      <c r="K193" s="30">
        <f t="shared" ref="K193:K196" si="131">E193*H193</f>
        <v>0</v>
      </c>
      <c r="L193" s="24">
        <f t="shared" ref="L193:L196" si="132">I193*E193</f>
        <v>41949.6</v>
      </c>
      <c r="M193" s="12">
        <f t="shared" si="91"/>
        <v>0</v>
      </c>
      <c r="N193" s="28">
        <f t="shared" si="92"/>
        <v>0</v>
      </c>
    </row>
    <row r="194" spans="1:14">
      <c r="A194" s="20"/>
      <c r="B194" s="35" t="s">
        <v>73</v>
      </c>
      <c r="C194" s="36">
        <v>0.2</v>
      </c>
      <c r="D194" s="37">
        <v>1</v>
      </c>
      <c r="E194" s="23">
        <f>C194*E192</f>
        <v>11985.6</v>
      </c>
      <c r="F194" s="18">
        <f t="shared" si="90"/>
        <v>11985.6</v>
      </c>
      <c r="G194" s="19"/>
      <c r="H194" s="24"/>
      <c r="I194" s="24">
        <f t="shared" si="129"/>
        <v>0</v>
      </c>
      <c r="J194" s="30">
        <f t="shared" si="130"/>
        <v>0</v>
      </c>
      <c r="K194" s="30">
        <f t="shared" si="131"/>
        <v>0</v>
      </c>
      <c r="L194" s="24">
        <f t="shared" si="132"/>
        <v>0</v>
      </c>
      <c r="M194" s="12">
        <f t="shared" si="91"/>
        <v>0</v>
      </c>
      <c r="N194" s="28">
        <f t="shared" si="92"/>
        <v>0</v>
      </c>
    </row>
    <row r="195" spans="1:14">
      <c r="A195" s="20"/>
      <c r="B195" s="35" t="s">
        <v>77</v>
      </c>
      <c r="C195" s="36">
        <v>0.05</v>
      </c>
      <c r="D195" s="37">
        <v>1</v>
      </c>
      <c r="E195" s="23">
        <f>C195*E192</f>
        <v>2996.4</v>
      </c>
      <c r="F195" s="18">
        <f t="shared" si="90"/>
        <v>2996.4</v>
      </c>
      <c r="G195" s="38"/>
      <c r="H195" s="19"/>
      <c r="I195" s="24">
        <f t="shared" si="129"/>
        <v>0</v>
      </c>
      <c r="J195" s="30">
        <f t="shared" si="130"/>
        <v>0</v>
      </c>
      <c r="K195" s="30">
        <f t="shared" si="131"/>
        <v>0</v>
      </c>
      <c r="L195" s="24">
        <f t="shared" si="132"/>
        <v>0</v>
      </c>
      <c r="M195" s="12">
        <f t="shared" si="91"/>
        <v>0</v>
      </c>
      <c r="N195" s="28">
        <f t="shared" si="92"/>
        <v>0</v>
      </c>
    </row>
    <row r="196" ht="39" spans="1:14">
      <c r="A196" s="20"/>
      <c r="B196" s="35" t="s">
        <v>40</v>
      </c>
      <c r="C196" s="36">
        <v>0.05</v>
      </c>
      <c r="D196" s="37">
        <v>1</v>
      </c>
      <c r="E196" s="23">
        <f>C196*E192</f>
        <v>2996.4</v>
      </c>
      <c r="F196" s="18">
        <f t="shared" si="90"/>
        <v>2996.4</v>
      </c>
      <c r="G196" s="24"/>
      <c r="H196" s="24"/>
      <c r="I196" s="24">
        <f t="shared" si="129"/>
        <v>0</v>
      </c>
      <c r="J196" s="30">
        <f t="shared" si="130"/>
        <v>0</v>
      </c>
      <c r="K196" s="30">
        <f t="shared" si="131"/>
        <v>0</v>
      </c>
      <c r="L196" s="24">
        <f t="shared" si="132"/>
        <v>0</v>
      </c>
      <c r="M196" s="12">
        <f t="shared" si="91"/>
        <v>0</v>
      </c>
      <c r="N196" s="28">
        <f t="shared" si="92"/>
        <v>0</v>
      </c>
    </row>
    <row r="197" ht="26" spans="1:14">
      <c r="A197" s="20">
        <v>64</v>
      </c>
      <c r="B197" s="21" t="s">
        <v>101</v>
      </c>
      <c r="C197" s="43"/>
      <c r="D197" s="18"/>
      <c r="E197" s="23"/>
      <c r="F197" s="18">
        <f t="shared" si="90"/>
        <v>0</v>
      </c>
      <c r="G197" s="19"/>
      <c r="H197" s="24"/>
      <c r="I197" s="24"/>
      <c r="J197" s="30"/>
      <c r="K197" s="30"/>
      <c r="L197" s="24"/>
      <c r="M197" s="12">
        <f t="shared" si="91"/>
        <v>0</v>
      </c>
      <c r="N197" s="28">
        <f t="shared" si="92"/>
        <v>0</v>
      </c>
    </row>
    <row r="198" spans="1:14">
      <c r="A198" s="50">
        <v>65</v>
      </c>
      <c r="B198" s="51" t="s">
        <v>102</v>
      </c>
      <c r="C198" s="52"/>
      <c r="D198" s="52"/>
      <c r="E198" s="52"/>
      <c r="F198" s="18">
        <f t="shared" si="90"/>
        <v>0</v>
      </c>
      <c r="G198" s="24"/>
      <c r="H198" s="24"/>
      <c r="I198" s="24"/>
      <c r="J198" s="30"/>
      <c r="K198" s="30"/>
      <c r="L198" s="24"/>
      <c r="M198" s="12">
        <f t="shared" si="91"/>
        <v>0</v>
      </c>
      <c r="N198" s="28">
        <f t="shared" si="92"/>
        <v>0</v>
      </c>
    </row>
    <row r="199" spans="1:14">
      <c r="A199" s="44">
        <v>40</v>
      </c>
      <c r="B199" s="49" t="s">
        <v>103</v>
      </c>
      <c r="C199" s="16" t="s">
        <v>104</v>
      </c>
      <c r="D199" s="16">
        <v>1</v>
      </c>
      <c r="E199" s="16">
        <v>483000</v>
      </c>
      <c r="F199" s="18"/>
      <c r="G199" s="19"/>
      <c r="H199" s="19"/>
      <c r="I199" s="24"/>
      <c r="J199" s="29"/>
      <c r="K199" s="30"/>
      <c r="L199" s="24"/>
      <c r="M199" s="12">
        <f t="shared" si="91"/>
        <v>0</v>
      </c>
      <c r="N199" s="28">
        <f t="shared" si="92"/>
        <v>0</v>
      </c>
    </row>
    <row r="200" spans="1:14">
      <c r="A200" s="20"/>
      <c r="B200" s="35" t="s">
        <v>71</v>
      </c>
      <c r="C200" s="36">
        <v>0.7</v>
      </c>
      <c r="D200" s="37">
        <v>1</v>
      </c>
      <c r="E200" s="23">
        <f>C200*E199</f>
        <v>338100</v>
      </c>
      <c r="F200" s="18">
        <f t="shared" si="90"/>
        <v>338100</v>
      </c>
      <c r="G200" s="53">
        <v>1</v>
      </c>
      <c r="H200" s="24"/>
      <c r="I200" s="24">
        <f t="shared" ref="I200:I204" si="133">G200+H200</f>
        <v>1</v>
      </c>
      <c r="J200" s="30">
        <f t="shared" ref="J200:J204" si="134">G200*E200</f>
        <v>338100</v>
      </c>
      <c r="K200" s="30">
        <f t="shared" ref="K200:K204" si="135">E200*H200</f>
        <v>0</v>
      </c>
      <c r="L200" s="24">
        <f t="shared" ref="L200:L204" si="136">I200*E200</f>
        <v>338100</v>
      </c>
      <c r="M200" s="12">
        <f t="shared" si="91"/>
        <v>0</v>
      </c>
      <c r="N200" s="28">
        <f t="shared" si="92"/>
        <v>0</v>
      </c>
    </row>
    <row r="201" spans="1:14">
      <c r="A201" s="20"/>
      <c r="B201" s="35" t="s">
        <v>73</v>
      </c>
      <c r="C201" s="36">
        <v>0.2</v>
      </c>
      <c r="D201" s="37">
        <v>1</v>
      </c>
      <c r="E201" s="23">
        <f>C201*E199</f>
        <v>96600</v>
      </c>
      <c r="F201" s="18">
        <f t="shared" si="90"/>
        <v>96600</v>
      </c>
      <c r="G201" s="24"/>
      <c r="H201" s="24"/>
      <c r="I201" s="24">
        <f t="shared" si="133"/>
        <v>0</v>
      </c>
      <c r="J201" s="30">
        <f t="shared" si="134"/>
        <v>0</v>
      </c>
      <c r="K201" s="30">
        <f t="shared" si="135"/>
        <v>0</v>
      </c>
      <c r="L201" s="24">
        <f t="shared" si="136"/>
        <v>0</v>
      </c>
      <c r="M201" s="12">
        <f t="shared" si="91"/>
        <v>0</v>
      </c>
      <c r="N201" s="28">
        <f t="shared" si="92"/>
        <v>0</v>
      </c>
    </row>
    <row r="202" spans="1:14">
      <c r="A202" s="20"/>
      <c r="B202" s="35" t="s">
        <v>77</v>
      </c>
      <c r="C202" s="36">
        <v>0.05</v>
      </c>
      <c r="D202" s="37">
        <v>1</v>
      </c>
      <c r="E202" s="23">
        <f>C202*E199</f>
        <v>24150</v>
      </c>
      <c r="F202" s="18">
        <f t="shared" si="90"/>
        <v>24150</v>
      </c>
      <c r="G202" s="19"/>
      <c r="H202" s="24"/>
      <c r="I202" s="24">
        <f t="shared" si="133"/>
        <v>0</v>
      </c>
      <c r="J202" s="30">
        <f t="shared" si="134"/>
        <v>0</v>
      </c>
      <c r="K202" s="30">
        <f t="shared" si="135"/>
        <v>0</v>
      </c>
      <c r="L202" s="24">
        <f t="shared" si="136"/>
        <v>0</v>
      </c>
      <c r="M202" s="12">
        <f t="shared" si="91"/>
        <v>0</v>
      </c>
      <c r="N202" s="28">
        <f t="shared" si="92"/>
        <v>0</v>
      </c>
    </row>
    <row r="203" ht="39" spans="1:14">
      <c r="A203" s="20"/>
      <c r="B203" s="35" t="s">
        <v>40</v>
      </c>
      <c r="C203" s="36">
        <v>0.05</v>
      </c>
      <c r="D203" s="37">
        <v>1</v>
      </c>
      <c r="E203" s="23">
        <f>C203*E199</f>
        <v>24150</v>
      </c>
      <c r="F203" s="18">
        <f t="shared" si="90"/>
        <v>24150</v>
      </c>
      <c r="G203" s="24"/>
      <c r="H203" s="24"/>
      <c r="I203" s="24">
        <f t="shared" si="133"/>
        <v>0</v>
      </c>
      <c r="J203" s="30">
        <f t="shared" si="134"/>
        <v>0</v>
      </c>
      <c r="K203" s="30">
        <f t="shared" si="135"/>
        <v>0</v>
      </c>
      <c r="L203" s="24">
        <f t="shared" si="136"/>
        <v>0</v>
      </c>
      <c r="M203" s="12">
        <f t="shared" si="91"/>
        <v>0</v>
      </c>
      <c r="N203" s="28">
        <f t="shared" si="92"/>
        <v>0</v>
      </c>
    </row>
    <row r="204" spans="1:14">
      <c r="A204" s="54">
        <v>41</v>
      </c>
      <c r="B204" s="55" t="s">
        <v>105</v>
      </c>
      <c r="C204" s="18" t="s">
        <v>32</v>
      </c>
      <c r="D204" s="18">
        <v>1</v>
      </c>
      <c r="E204" s="18">
        <v>5000</v>
      </c>
      <c r="F204" s="18">
        <f t="shared" ref="F204:F267" si="137">E204*D204</f>
        <v>5000</v>
      </c>
      <c r="G204" s="24"/>
      <c r="H204" s="24"/>
      <c r="I204" s="24">
        <f t="shared" si="133"/>
        <v>0</v>
      </c>
      <c r="J204" s="30">
        <f t="shared" si="134"/>
        <v>0</v>
      </c>
      <c r="K204" s="30">
        <f t="shared" si="135"/>
        <v>0</v>
      </c>
      <c r="L204" s="24">
        <f t="shared" si="136"/>
        <v>0</v>
      </c>
      <c r="M204" s="12">
        <f t="shared" ref="M204:M267" si="138">IF(D204&lt;I204,I204-D204,0)</f>
        <v>0</v>
      </c>
      <c r="N204" s="28">
        <f t="shared" ref="N204:N267" si="139">M204*E204</f>
        <v>0</v>
      </c>
    </row>
    <row r="205" ht="409.5" spans="1:14">
      <c r="A205" s="13">
        <v>21</v>
      </c>
      <c r="B205" s="14" t="s">
        <v>106</v>
      </c>
      <c r="C205" s="15" t="s">
        <v>107</v>
      </c>
      <c r="D205" s="16">
        <v>113.7</v>
      </c>
      <c r="E205" s="17">
        <v>5693.16</v>
      </c>
      <c r="F205" s="18"/>
      <c r="G205" s="24"/>
      <c r="H205" s="19"/>
      <c r="I205" s="24"/>
      <c r="J205" s="29"/>
      <c r="K205" s="30"/>
      <c r="L205" s="24"/>
      <c r="M205" s="12">
        <f t="shared" si="138"/>
        <v>0</v>
      </c>
      <c r="N205" s="28">
        <f t="shared" si="139"/>
        <v>0</v>
      </c>
    </row>
    <row r="206" ht="26" spans="1:14">
      <c r="A206" s="20"/>
      <c r="B206" s="21" t="s">
        <v>108</v>
      </c>
      <c r="C206" s="36">
        <v>0.1</v>
      </c>
      <c r="D206" s="18">
        <f>D205</f>
        <v>113.7</v>
      </c>
      <c r="E206" s="23">
        <f>C206*E205</f>
        <v>569.316</v>
      </c>
      <c r="F206" s="18">
        <f t="shared" si="137"/>
        <v>64731.2292</v>
      </c>
      <c r="G206" s="19"/>
      <c r="H206" s="24"/>
      <c r="I206" s="24">
        <f t="shared" ref="I206:I210" si="140">G206+H206</f>
        <v>0</v>
      </c>
      <c r="J206" s="30">
        <f t="shared" ref="J206:J210" si="141">G206*E206</f>
        <v>0</v>
      </c>
      <c r="K206" s="30">
        <f t="shared" ref="K206:K210" si="142">E206*H206</f>
        <v>0</v>
      </c>
      <c r="L206" s="24">
        <f t="shared" ref="L206:L210" si="143">I206*E206</f>
        <v>0</v>
      </c>
      <c r="M206" s="12">
        <f t="shared" si="138"/>
        <v>0</v>
      </c>
      <c r="N206" s="28">
        <f t="shared" si="139"/>
        <v>0</v>
      </c>
    </row>
    <row r="207" ht="26" spans="1:14">
      <c r="A207" s="20"/>
      <c r="B207" s="21" t="s">
        <v>109</v>
      </c>
      <c r="C207" s="36">
        <v>0.1</v>
      </c>
      <c r="D207" s="18">
        <f>D205</f>
        <v>113.7</v>
      </c>
      <c r="E207" s="23">
        <f>C207*E205</f>
        <v>569.316</v>
      </c>
      <c r="F207" s="18">
        <f t="shared" si="137"/>
        <v>64731.2292</v>
      </c>
      <c r="G207" s="24"/>
      <c r="H207" s="24"/>
      <c r="I207" s="24">
        <f t="shared" si="140"/>
        <v>0</v>
      </c>
      <c r="J207" s="30">
        <f t="shared" si="141"/>
        <v>0</v>
      </c>
      <c r="K207" s="30">
        <f t="shared" si="142"/>
        <v>0</v>
      </c>
      <c r="L207" s="24">
        <f t="shared" si="143"/>
        <v>0</v>
      </c>
      <c r="M207" s="12">
        <f t="shared" si="138"/>
        <v>0</v>
      </c>
      <c r="N207" s="28">
        <f t="shared" si="139"/>
        <v>0</v>
      </c>
    </row>
    <row r="208" ht="26" spans="1:14">
      <c r="A208" s="20"/>
      <c r="B208" s="21" t="s">
        <v>110</v>
      </c>
      <c r="C208" s="36">
        <v>0.5</v>
      </c>
      <c r="D208" s="18">
        <f>D205</f>
        <v>113.7</v>
      </c>
      <c r="E208" s="23">
        <f>C208*E205</f>
        <v>2846.58</v>
      </c>
      <c r="F208" s="18">
        <f t="shared" si="137"/>
        <v>323656.146</v>
      </c>
      <c r="G208" s="24"/>
      <c r="H208" s="24"/>
      <c r="I208" s="24">
        <f t="shared" si="140"/>
        <v>0</v>
      </c>
      <c r="J208" s="30">
        <f t="shared" si="141"/>
        <v>0</v>
      </c>
      <c r="K208" s="30">
        <f t="shared" si="142"/>
        <v>0</v>
      </c>
      <c r="L208" s="24">
        <f t="shared" si="143"/>
        <v>0</v>
      </c>
      <c r="M208" s="12">
        <f t="shared" si="138"/>
        <v>0</v>
      </c>
      <c r="N208" s="28">
        <f t="shared" si="139"/>
        <v>0</v>
      </c>
    </row>
    <row r="209" ht="39" spans="1:14">
      <c r="A209" s="20"/>
      <c r="B209" s="21" t="s">
        <v>111</v>
      </c>
      <c r="C209" s="36">
        <v>0.2</v>
      </c>
      <c r="D209" s="18">
        <f>D205</f>
        <v>113.7</v>
      </c>
      <c r="E209" s="23">
        <f>C209*E205</f>
        <v>1138.632</v>
      </c>
      <c r="F209" s="18">
        <f t="shared" si="137"/>
        <v>129462.4584</v>
      </c>
      <c r="G209" s="24"/>
      <c r="H209" s="24"/>
      <c r="I209" s="24">
        <f t="shared" si="140"/>
        <v>0</v>
      </c>
      <c r="J209" s="30">
        <f t="shared" si="141"/>
        <v>0</v>
      </c>
      <c r="K209" s="30">
        <f t="shared" si="142"/>
        <v>0</v>
      </c>
      <c r="L209" s="24">
        <f t="shared" si="143"/>
        <v>0</v>
      </c>
      <c r="M209" s="12">
        <f t="shared" si="138"/>
        <v>0</v>
      </c>
      <c r="N209" s="28">
        <f t="shared" si="139"/>
        <v>0</v>
      </c>
    </row>
    <row r="210" ht="26" spans="1:14">
      <c r="A210" s="20"/>
      <c r="B210" s="21" t="s">
        <v>112</v>
      </c>
      <c r="C210" s="36">
        <v>0.1</v>
      </c>
      <c r="D210" s="18">
        <f>D205</f>
        <v>113.7</v>
      </c>
      <c r="E210" s="23">
        <f>E205*C210</f>
        <v>569.316</v>
      </c>
      <c r="F210" s="18">
        <f t="shared" si="137"/>
        <v>64731.2292</v>
      </c>
      <c r="G210" s="24"/>
      <c r="H210" s="24"/>
      <c r="I210" s="24">
        <f t="shared" si="140"/>
        <v>0</v>
      </c>
      <c r="J210" s="30">
        <f t="shared" si="141"/>
        <v>0</v>
      </c>
      <c r="K210" s="30">
        <f t="shared" si="142"/>
        <v>0</v>
      </c>
      <c r="L210" s="24">
        <f t="shared" si="143"/>
        <v>0</v>
      </c>
      <c r="M210" s="12">
        <f t="shared" si="138"/>
        <v>0</v>
      </c>
      <c r="N210" s="28">
        <f t="shared" si="139"/>
        <v>0</v>
      </c>
    </row>
    <row r="211" ht="409.5" spans="1:14">
      <c r="A211" s="13">
        <v>22</v>
      </c>
      <c r="B211" s="14" t="s">
        <v>113</v>
      </c>
      <c r="C211" s="15" t="s">
        <v>114</v>
      </c>
      <c r="D211" s="16">
        <v>1</v>
      </c>
      <c r="E211" s="17">
        <v>51937.6</v>
      </c>
      <c r="F211" s="18"/>
      <c r="G211" s="24"/>
      <c r="H211" s="19"/>
      <c r="I211" s="24"/>
      <c r="J211" s="29"/>
      <c r="K211" s="30"/>
      <c r="L211" s="24"/>
      <c r="M211" s="12">
        <f t="shared" si="138"/>
        <v>0</v>
      </c>
      <c r="N211" s="28">
        <f t="shared" si="139"/>
        <v>0</v>
      </c>
    </row>
    <row r="212" spans="1:14">
      <c r="A212" s="20"/>
      <c r="B212" s="35" t="s">
        <v>71</v>
      </c>
      <c r="C212" s="36">
        <v>0.7</v>
      </c>
      <c r="D212" s="37">
        <f>D211</f>
        <v>1</v>
      </c>
      <c r="E212" s="23">
        <f>C212*E211</f>
        <v>36356.32</v>
      </c>
      <c r="F212" s="18">
        <f t="shared" si="137"/>
        <v>36356.32</v>
      </c>
      <c r="G212" s="24"/>
      <c r="H212" s="24"/>
      <c r="I212" s="24">
        <f t="shared" ref="I212:I215" si="144">G212+H212</f>
        <v>0</v>
      </c>
      <c r="J212" s="30">
        <f t="shared" ref="J212:J215" si="145">G212*E212</f>
        <v>0</v>
      </c>
      <c r="K212" s="30">
        <f t="shared" ref="K212:K215" si="146">E212*H212</f>
        <v>0</v>
      </c>
      <c r="L212" s="24">
        <f t="shared" ref="L212:L215" si="147">I212*E212</f>
        <v>0</v>
      </c>
      <c r="M212" s="12">
        <f t="shared" si="138"/>
        <v>0</v>
      </c>
      <c r="N212" s="28">
        <f t="shared" si="139"/>
        <v>0</v>
      </c>
    </row>
    <row r="213" spans="1:14">
      <c r="A213" s="20"/>
      <c r="B213" s="35" t="s">
        <v>73</v>
      </c>
      <c r="C213" s="36">
        <v>0.2</v>
      </c>
      <c r="D213" s="37">
        <f>D211</f>
        <v>1</v>
      </c>
      <c r="E213" s="23">
        <f>C213*E211</f>
        <v>10387.52</v>
      </c>
      <c r="F213" s="18">
        <f t="shared" si="137"/>
        <v>10387.52</v>
      </c>
      <c r="G213" s="24"/>
      <c r="H213" s="24"/>
      <c r="I213" s="24">
        <f t="shared" si="144"/>
        <v>0</v>
      </c>
      <c r="J213" s="30">
        <f t="shared" si="145"/>
        <v>0</v>
      </c>
      <c r="K213" s="30">
        <f t="shared" si="146"/>
        <v>0</v>
      </c>
      <c r="L213" s="24">
        <f t="shared" si="147"/>
        <v>0</v>
      </c>
      <c r="M213" s="12">
        <f t="shared" si="138"/>
        <v>0</v>
      </c>
      <c r="N213" s="28">
        <f t="shared" si="139"/>
        <v>0</v>
      </c>
    </row>
    <row r="214" spans="1:14">
      <c r="A214" s="20"/>
      <c r="B214" s="35" t="s">
        <v>77</v>
      </c>
      <c r="C214" s="36">
        <v>0.05</v>
      </c>
      <c r="D214" s="37">
        <f>D211</f>
        <v>1</v>
      </c>
      <c r="E214" s="23">
        <f>C214*E211</f>
        <v>2596.88</v>
      </c>
      <c r="F214" s="18">
        <f t="shared" si="137"/>
        <v>2596.88</v>
      </c>
      <c r="G214" s="19"/>
      <c r="H214" s="19"/>
      <c r="I214" s="24">
        <f t="shared" si="144"/>
        <v>0</v>
      </c>
      <c r="J214" s="30">
        <f t="shared" si="145"/>
        <v>0</v>
      </c>
      <c r="K214" s="30">
        <f t="shared" si="146"/>
        <v>0</v>
      </c>
      <c r="L214" s="24">
        <f t="shared" si="147"/>
        <v>0</v>
      </c>
      <c r="M214" s="12">
        <f t="shared" si="138"/>
        <v>0</v>
      </c>
      <c r="N214" s="28">
        <f t="shared" si="139"/>
        <v>0</v>
      </c>
    </row>
    <row r="215" ht="39" spans="1:14">
      <c r="A215" s="20"/>
      <c r="B215" s="35" t="s">
        <v>40</v>
      </c>
      <c r="C215" s="36">
        <v>0.05</v>
      </c>
      <c r="D215" s="37">
        <f>D211</f>
        <v>1</v>
      </c>
      <c r="E215" s="23">
        <f>C215*E211</f>
        <v>2596.88</v>
      </c>
      <c r="F215" s="18">
        <f t="shared" si="137"/>
        <v>2596.88</v>
      </c>
      <c r="G215" s="24"/>
      <c r="H215" s="24"/>
      <c r="I215" s="24">
        <f t="shared" si="144"/>
        <v>0</v>
      </c>
      <c r="J215" s="30">
        <f t="shared" si="145"/>
        <v>0</v>
      </c>
      <c r="K215" s="30">
        <f t="shared" si="146"/>
        <v>0</v>
      </c>
      <c r="L215" s="24">
        <f t="shared" si="147"/>
        <v>0</v>
      </c>
      <c r="M215" s="12">
        <f t="shared" si="138"/>
        <v>0</v>
      </c>
      <c r="N215" s="28">
        <f t="shared" si="139"/>
        <v>0</v>
      </c>
    </row>
    <row r="216" ht="377" spans="1:14">
      <c r="A216" s="13">
        <v>23</v>
      </c>
      <c r="B216" s="14" t="s">
        <v>115</v>
      </c>
      <c r="C216" s="15" t="s">
        <v>114</v>
      </c>
      <c r="D216" s="16">
        <v>1</v>
      </c>
      <c r="E216" s="17">
        <v>18977.2</v>
      </c>
      <c r="F216" s="18"/>
      <c r="G216" s="19"/>
      <c r="H216" s="19"/>
      <c r="I216" s="24"/>
      <c r="J216" s="29"/>
      <c r="K216" s="30"/>
      <c r="L216" s="24"/>
      <c r="M216" s="12">
        <f t="shared" si="138"/>
        <v>0</v>
      </c>
      <c r="N216" s="28">
        <f t="shared" si="139"/>
        <v>0</v>
      </c>
    </row>
    <row r="217" ht="26" spans="1:14">
      <c r="A217" s="20"/>
      <c r="B217" s="21" t="s">
        <v>116</v>
      </c>
      <c r="C217" s="36">
        <v>0.7</v>
      </c>
      <c r="D217" s="18">
        <f>D216</f>
        <v>1</v>
      </c>
      <c r="E217" s="23">
        <f>E216*C217</f>
        <v>13284.04</v>
      </c>
      <c r="F217" s="18">
        <f t="shared" si="137"/>
        <v>13284.04</v>
      </c>
      <c r="G217" s="24"/>
      <c r="H217" s="24"/>
      <c r="I217" s="24">
        <f t="shared" ref="I217:I225" si="148">G217+H217</f>
        <v>0</v>
      </c>
      <c r="J217" s="30">
        <f t="shared" ref="J217:J225" si="149">G217*E217</f>
        <v>0</v>
      </c>
      <c r="K217" s="30">
        <f t="shared" ref="K217:K225" si="150">E217*H217</f>
        <v>0</v>
      </c>
      <c r="L217" s="24">
        <f t="shared" ref="L217:L225" si="151">I217*E217</f>
        <v>0</v>
      </c>
      <c r="M217" s="12">
        <f t="shared" si="138"/>
        <v>0</v>
      </c>
      <c r="N217" s="28">
        <f t="shared" si="139"/>
        <v>0</v>
      </c>
    </row>
    <row r="218" ht="26" spans="1:14">
      <c r="A218" s="20"/>
      <c r="B218" s="21" t="s">
        <v>117</v>
      </c>
      <c r="C218" s="36">
        <v>0.3</v>
      </c>
      <c r="D218" s="18">
        <f>D216</f>
        <v>1</v>
      </c>
      <c r="E218" s="23">
        <f>E216*C218</f>
        <v>5693.16</v>
      </c>
      <c r="F218" s="18">
        <f t="shared" si="137"/>
        <v>5693.16</v>
      </c>
      <c r="G218" s="24"/>
      <c r="H218" s="24"/>
      <c r="I218" s="24">
        <f t="shared" si="148"/>
        <v>0</v>
      </c>
      <c r="J218" s="30">
        <f t="shared" si="149"/>
        <v>0</v>
      </c>
      <c r="K218" s="30">
        <f t="shared" si="150"/>
        <v>0</v>
      </c>
      <c r="L218" s="24">
        <f t="shared" si="151"/>
        <v>0</v>
      </c>
      <c r="M218" s="12">
        <f t="shared" si="138"/>
        <v>0</v>
      </c>
      <c r="N218" s="28">
        <f t="shared" si="139"/>
        <v>0</v>
      </c>
    </row>
    <row r="219" ht="338" spans="1:14">
      <c r="A219" s="13">
        <v>24</v>
      </c>
      <c r="B219" s="14" t="s">
        <v>118</v>
      </c>
      <c r="C219" s="15" t="s">
        <v>119</v>
      </c>
      <c r="D219" s="16">
        <v>60</v>
      </c>
      <c r="E219" s="17">
        <v>1069.22</v>
      </c>
      <c r="F219" s="18"/>
      <c r="G219" s="19"/>
      <c r="H219" s="56"/>
      <c r="I219" s="24"/>
      <c r="J219" s="30"/>
      <c r="K219" s="30"/>
      <c r="L219" s="24"/>
      <c r="M219" s="12">
        <f t="shared" si="138"/>
        <v>0</v>
      </c>
      <c r="N219" s="28">
        <f t="shared" si="139"/>
        <v>0</v>
      </c>
    </row>
    <row r="220" ht="26" spans="1:14">
      <c r="A220" s="20"/>
      <c r="B220" s="21" t="s">
        <v>116</v>
      </c>
      <c r="C220" s="36">
        <v>0.7</v>
      </c>
      <c r="D220" s="18">
        <v>60</v>
      </c>
      <c r="E220" s="23">
        <f>E219*C220</f>
        <v>748.454</v>
      </c>
      <c r="F220" s="18">
        <f t="shared" si="137"/>
        <v>44907.24</v>
      </c>
      <c r="G220" s="24"/>
      <c r="H220" s="57"/>
      <c r="I220" s="24">
        <f t="shared" si="148"/>
        <v>0</v>
      </c>
      <c r="J220" s="30">
        <f t="shared" si="149"/>
        <v>0</v>
      </c>
      <c r="K220" s="30">
        <f t="shared" si="150"/>
        <v>0</v>
      </c>
      <c r="L220" s="24">
        <f t="shared" si="151"/>
        <v>0</v>
      </c>
      <c r="M220" s="12">
        <f t="shared" si="138"/>
        <v>0</v>
      </c>
      <c r="N220" s="28">
        <f t="shared" si="139"/>
        <v>0</v>
      </c>
    </row>
    <row r="221" ht="26" spans="1:14">
      <c r="A221" s="20"/>
      <c r="B221" s="21" t="s">
        <v>117</v>
      </c>
      <c r="C221" s="36">
        <v>0.3</v>
      </c>
      <c r="D221" s="18">
        <v>60</v>
      </c>
      <c r="E221" s="23">
        <f>E219*C221</f>
        <v>320.766</v>
      </c>
      <c r="F221" s="18">
        <f t="shared" si="137"/>
        <v>19245.96</v>
      </c>
      <c r="G221" s="24"/>
      <c r="H221" s="57"/>
      <c r="I221" s="24">
        <f t="shared" si="148"/>
        <v>0</v>
      </c>
      <c r="J221" s="30">
        <f t="shared" si="149"/>
        <v>0</v>
      </c>
      <c r="K221" s="30">
        <f t="shared" si="150"/>
        <v>0</v>
      </c>
      <c r="L221" s="24">
        <f t="shared" si="151"/>
        <v>0</v>
      </c>
      <c r="M221" s="12">
        <f t="shared" si="138"/>
        <v>0</v>
      </c>
      <c r="N221" s="28">
        <f t="shared" si="139"/>
        <v>0</v>
      </c>
    </row>
    <row r="222" ht="156" spans="1:14">
      <c r="A222" s="20">
        <v>25</v>
      </c>
      <c r="B222" s="21" t="s">
        <v>120</v>
      </c>
      <c r="C222" s="43" t="s">
        <v>61</v>
      </c>
      <c r="D222" s="18">
        <v>18</v>
      </c>
      <c r="E222" s="23">
        <v>2796.64</v>
      </c>
      <c r="F222" s="18">
        <f t="shared" si="137"/>
        <v>50339.52</v>
      </c>
      <c r="G222" s="24"/>
      <c r="H222" s="57"/>
      <c r="I222" s="24">
        <f t="shared" si="148"/>
        <v>0</v>
      </c>
      <c r="J222" s="30">
        <f t="shared" si="149"/>
        <v>0</v>
      </c>
      <c r="K222" s="30">
        <f t="shared" si="150"/>
        <v>0</v>
      </c>
      <c r="L222" s="24">
        <f t="shared" si="151"/>
        <v>0</v>
      </c>
      <c r="M222" s="12">
        <f t="shared" si="138"/>
        <v>0</v>
      </c>
      <c r="N222" s="28">
        <f t="shared" si="139"/>
        <v>0</v>
      </c>
    </row>
    <row r="223" ht="143" spans="1:14">
      <c r="A223" s="20">
        <v>26</v>
      </c>
      <c r="B223" s="21" t="s">
        <v>121</v>
      </c>
      <c r="C223" s="43" t="s">
        <v>61</v>
      </c>
      <c r="D223" s="18">
        <v>12</v>
      </c>
      <c r="E223" s="23">
        <v>3025.37</v>
      </c>
      <c r="F223" s="18">
        <f t="shared" si="137"/>
        <v>36304.44</v>
      </c>
      <c r="G223" s="24"/>
      <c r="H223" s="57"/>
      <c r="I223" s="24">
        <f t="shared" si="148"/>
        <v>0</v>
      </c>
      <c r="J223" s="30">
        <f t="shared" si="149"/>
        <v>0</v>
      </c>
      <c r="K223" s="30">
        <f t="shared" si="150"/>
        <v>0</v>
      </c>
      <c r="L223" s="24">
        <f t="shared" si="151"/>
        <v>0</v>
      </c>
      <c r="M223" s="12">
        <f t="shared" si="138"/>
        <v>0</v>
      </c>
      <c r="N223" s="28">
        <f t="shared" si="139"/>
        <v>0</v>
      </c>
    </row>
    <row r="224" ht="130" spans="1:14">
      <c r="A224" s="20">
        <v>28</v>
      </c>
      <c r="B224" s="21" t="s">
        <v>122</v>
      </c>
      <c r="C224" s="43" t="s">
        <v>107</v>
      </c>
      <c r="D224" s="18">
        <v>113.7</v>
      </c>
      <c r="E224" s="23">
        <v>1605.21</v>
      </c>
      <c r="F224" s="18">
        <f t="shared" si="137"/>
        <v>182512.377</v>
      </c>
      <c r="G224" s="24"/>
      <c r="H224" s="57"/>
      <c r="I224" s="24">
        <f t="shared" si="148"/>
        <v>0</v>
      </c>
      <c r="J224" s="30">
        <f t="shared" si="149"/>
        <v>0</v>
      </c>
      <c r="K224" s="30">
        <f t="shared" si="150"/>
        <v>0</v>
      </c>
      <c r="L224" s="24">
        <f t="shared" si="151"/>
        <v>0</v>
      </c>
      <c r="M224" s="12">
        <f t="shared" si="138"/>
        <v>0</v>
      </c>
      <c r="N224" s="28">
        <f t="shared" si="139"/>
        <v>0</v>
      </c>
    </row>
    <row r="225" ht="78" spans="1:14">
      <c r="A225" s="20">
        <v>46</v>
      </c>
      <c r="B225" s="21" t="s">
        <v>123</v>
      </c>
      <c r="C225" s="43" t="s">
        <v>124</v>
      </c>
      <c r="D225" s="18">
        <v>4</v>
      </c>
      <c r="E225" s="23">
        <v>67329.82</v>
      </c>
      <c r="F225" s="18">
        <f t="shared" si="137"/>
        <v>269319.28</v>
      </c>
      <c r="G225" s="57"/>
      <c r="H225" s="57"/>
      <c r="I225" s="24">
        <f t="shared" si="148"/>
        <v>0</v>
      </c>
      <c r="J225" s="30">
        <f t="shared" si="149"/>
        <v>0</v>
      </c>
      <c r="K225" s="30">
        <f t="shared" si="150"/>
        <v>0</v>
      </c>
      <c r="L225" s="24">
        <f t="shared" si="151"/>
        <v>0</v>
      </c>
      <c r="M225" s="12">
        <f t="shared" si="138"/>
        <v>0</v>
      </c>
      <c r="N225" s="28">
        <f t="shared" si="139"/>
        <v>0</v>
      </c>
    </row>
    <row r="226" ht="39" spans="1:14">
      <c r="A226" s="54" t="s">
        <v>97</v>
      </c>
      <c r="B226" s="21" t="s">
        <v>125</v>
      </c>
      <c r="C226" s="18" t="s">
        <v>32</v>
      </c>
      <c r="D226" s="18"/>
      <c r="E226" s="18"/>
      <c r="F226" s="18">
        <f t="shared" si="137"/>
        <v>0</v>
      </c>
      <c r="G226" s="57"/>
      <c r="H226" s="57"/>
      <c r="I226" s="24"/>
      <c r="J226" s="30"/>
      <c r="K226" s="30"/>
      <c r="L226" s="24"/>
      <c r="M226" s="12">
        <f t="shared" si="138"/>
        <v>0</v>
      </c>
      <c r="N226" s="28">
        <f t="shared" si="139"/>
        <v>0</v>
      </c>
    </row>
    <row r="227" ht="409.5" spans="1:14">
      <c r="A227" s="13">
        <v>29</v>
      </c>
      <c r="B227" s="14" t="s">
        <v>126</v>
      </c>
      <c r="C227" s="15" t="s">
        <v>35</v>
      </c>
      <c r="D227" s="34">
        <v>1</v>
      </c>
      <c r="E227" s="17">
        <v>610266.8</v>
      </c>
      <c r="F227" s="18"/>
      <c r="G227" s="58"/>
      <c r="H227" s="59"/>
      <c r="I227" s="24"/>
      <c r="J227" s="29"/>
      <c r="K227" s="30"/>
      <c r="L227" s="24"/>
      <c r="M227" s="12">
        <f t="shared" si="138"/>
        <v>0</v>
      </c>
      <c r="N227" s="28">
        <f t="shared" si="139"/>
        <v>0</v>
      </c>
    </row>
    <row r="228" ht="26" spans="1:14">
      <c r="A228" s="20"/>
      <c r="B228" s="21" t="s">
        <v>127</v>
      </c>
      <c r="C228" s="60">
        <v>0.25</v>
      </c>
      <c r="D228" s="37">
        <f>D227</f>
        <v>1</v>
      </c>
      <c r="E228" s="23">
        <f>C228*E227</f>
        <v>152566.7</v>
      </c>
      <c r="F228" s="18">
        <f t="shared" si="137"/>
        <v>152566.7</v>
      </c>
      <c r="G228" s="57">
        <v>1</v>
      </c>
      <c r="H228" s="59"/>
      <c r="I228" s="24">
        <f t="shared" ref="I228:I232" si="152">G228+H228</f>
        <v>1</v>
      </c>
      <c r="J228" s="29">
        <f t="shared" ref="J228:J232" si="153">G228*E228</f>
        <v>152566.7</v>
      </c>
      <c r="K228" s="30">
        <f t="shared" ref="K228:K232" si="154">E228*H228</f>
        <v>0</v>
      </c>
      <c r="L228" s="24">
        <f t="shared" ref="L228:L232" si="155">I228*E228</f>
        <v>152566.7</v>
      </c>
      <c r="M228" s="12">
        <f t="shared" si="138"/>
        <v>0</v>
      </c>
      <c r="N228" s="28">
        <f t="shared" si="139"/>
        <v>0</v>
      </c>
    </row>
    <row r="229" ht="65" spans="1:14">
      <c r="A229" s="20"/>
      <c r="B229" s="21" t="s">
        <v>128</v>
      </c>
      <c r="C229" s="60">
        <v>0.35</v>
      </c>
      <c r="D229" s="37">
        <f>D227</f>
        <v>1</v>
      </c>
      <c r="E229" s="23">
        <f>C229*E227</f>
        <v>213593.38</v>
      </c>
      <c r="F229" s="18">
        <f t="shared" si="137"/>
        <v>213593.38</v>
      </c>
      <c r="G229" s="57">
        <v>1</v>
      </c>
      <c r="H229" s="59"/>
      <c r="I229" s="24">
        <f t="shared" si="152"/>
        <v>1</v>
      </c>
      <c r="J229" s="29">
        <f t="shared" si="153"/>
        <v>213593.38</v>
      </c>
      <c r="K229" s="30">
        <f t="shared" si="154"/>
        <v>0</v>
      </c>
      <c r="L229" s="24">
        <f t="shared" si="155"/>
        <v>213593.38</v>
      </c>
      <c r="M229" s="12">
        <f t="shared" si="138"/>
        <v>0</v>
      </c>
      <c r="N229" s="28">
        <f t="shared" si="139"/>
        <v>0</v>
      </c>
    </row>
    <row r="230" ht="26" spans="1:14">
      <c r="A230" s="20"/>
      <c r="B230" s="21" t="s">
        <v>129</v>
      </c>
      <c r="C230" s="60">
        <v>0.2</v>
      </c>
      <c r="D230" s="37">
        <f>D227</f>
        <v>1</v>
      </c>
      <c r="E230" s="23">
        <f>C230*E227</f>
        <v>122053.36</v>
      </c>
      <c r="F230" s="18">
        <f t="shared" si="137"/>
        <v>122053.36</v>
      </c>
      <c r="G230" s="57"/>
      <c r="H230" s="59">
        <v>1</v>
      </c>
      <c r="I230" s="24">
        <f t="shared" si="152"/>
        <v>1</v>
      </c>
      <c r="J230" s="29">
        <f t="shared" si="153"/>
        <v>0</v>
      </c>
      <c r="K230" s="30">
        <f t="shared" si="154"/>
        <v>122053.36</v>
      </c>
      <c r="L230" s="24">
        <f t="shared" si="155"/>
        <v>122053.36</v>
      </c>
      <c r="M230" s="12">
        <f t="shared" si="138"/>
        <v>0</v>
      </c>
      <c r="N230" s="28">
        <f t="shared" si="139"/>
        <v>0</v>
      </c>
    </row>
    <row r="231" ht="39" spans="1:14">
      <c r="A231" s="20"/>
      <c r="B231" s="21" t="s">
        <v>130</v>
      </c>
      <c r="C231" s="60">
        <v>0.2</v>
      </c>
      <c r="D231" s="37">
        <f>D227</f>
        <v>1</v>
      </c>
      <c r="E231" s="23">
        <f>C231*E227</f>
        <v>122053.36</v>
      </c>
      <c r="F231" s="18">
        <f t="shared" si="137"/>
        <v>122053.36</v>
      </c>
      <c r="G231" s="57"/>
      <c r="H231" s="59"/>
      <c r="I231" s="24">
        <f t="shared" si="152"/>
        <v>0</v>
      </c>
      <c r="J231" s="29">
        <f t="shared" si="153"/>
        <v>0</v>
      </c>
      <c r="K231" s="30">
        <f t="shared" si="154"/>
        <v>0</v>
      </c>
      <c r="L231" s="24">
        <f t="shared" si="155"/>
        <v>0</v>
      </c>
      <c r="M231" s="12">
        <f t="shared" si="138"/>
        <v>0</v>
      </c>
      <c r="N231" s="28">
        <f t="shared" si="139"/>
        <v>0</v>
      </c>
    </row>
    <row r="232" ht="390" spans="1:14">
      <c r="A232" s="20">
        <v>31</v>
      </c>
      <c r="B232" s="21" t="s">
        <v>131</v>
      </c>
      <c r="C232" s="43" t="s">
        <v>114</v>
      </c>
      <c r="D232" s="37">
        <v>1</v>
      </c>
      <c r="E232" s="23">
        <v>17678.76</v>
      </c>
      <c r="F232" s="18">
        <f t="shared" si="137"/>
        <v>17678.76</v>
      </c>
      <c r="G232" s="57"/>
      <c r="H232" s="59"/>
      <c r="I232" s="24">
        <f t="shared" si="152"/>
        <v>0</v>
      </c>
      <c r="J232" s="30">
        <f t="shared" si="153"/>
        <v>0</v>
      </c>
      <c r="K232" s="30">
        <f t="shared" si="154"/>
        <v>0</v>
      </c>
      <c r="L232" s="24">
        <f t="shared" si="155"/>
        <v>0</v>
      </c>
      <c r="M232" s="12">
        <f t="shared" si="138"/>
        <v>0</v>
      </c>
      <c r="N232" s="28">
        <f t="shared" si="139"/>
        <v>0</v>
      </c>
    </row>
    <row r="233" ht="409.5" spans="1:14">
      <c r="A233" s="13">
        <v>32</v>
      </c>
      <c r="B233" s="15" t="s">
        <v>132</v>
      </c>
      <c r="C233" s="15"/>
      <c r="D233" s="16"/>
      <c r="E233" s="17"/>
      <c r="F233" s="18">
        <f t="shared" si="137"/>
        <v>0</v>
      </c>
      <c r="G233" s="19"/>
      <c r="H233" s="59"/>
      <c r="I233" s="19"/>
      <c r="J233" s="29"/>
      <c r="K233" s="29"/>
      <c r="L233" s="19"/>
      <c r="M233" s="12">
        <f t="shared" si="138"/>
        <v>0</v>
      </c>
      <c r="N233" s="28">
        <f t="shared" si="139"/>
        <v>0</v>
      </c>
    </row>
    <row r="234" ht="26" spans="1:14">
      <c r="A234" s="13">
        <v>32.16</v>
      </c>
      <c r="B234" s="14" t="s">
        <v>133</v>
      </c>
      <c r="C234" s="15" t="s">
        <v>35</v>
      </c>
      <c r="D234" s="16">
        <v>1</v>
      </c>
      <c r="E234" s="17">
        <v>4164996</v>
      </c>
      <c r="F234" s="18"/>
      <c r="G234" s="19"/>
      <c r="H234" s="59"/>
      <c r="I234" s="24">
        <f t="shared" ref="I234:I236" si="156">G234+H234</f>
        <v>0</v>
      </c>
      <c r="J234" s="29">
        <f t="shared" ref="J234:J241" si="157">G234*E234</f>
        <v>0</v>
      </c>
      <c r="K234" s="30">
        <f t="shared" ref="K234:K241" si="158">E234*H234</f>
        <v>0</v>
      </c>
      <c r="L234" s="24">
        <f t="shared" ref="L234:L241" si="159">I234*E234</f>
        <v>0</v>
      </c>
      <c r="M234" s="12">
        <f t="shared" si="138"/>
        <v>0</v>
      </c>
      <c r="N234" s="28">
        <f t="shared" si="139"/>
        <v>0</v>
      </c>
    </row>
    <row r="235" ht="26" spans="1:14">
      <c r="A235" s="20"/>
      <c r="B235" s="21" t="s">
        <v>134</v>
      </c>
      <c r="C235" s="36">
        <v>0.2</v>
      </c>
      <c r="D235" s="37">
        <f>D234</f>
        <v>1</v>
      </c>
      <c r="E235" s="23">
        <f>E234*C235</f>
        <v>832999.2</v>
      </c>
      <c r="F235" s="18">
        <f t="shared" si="137"/>
        <v>832999.2</v>
      </c>
      <c r="G235" s="57">
        <v>1</v>
      </c>
      <c r="H235" s="59"/>
      <c r="I235" s="24">
        <f t="shared" si="156"/>
        <v>1</v>
      </c>
      <c r="J235" s="30">
        <f t="shared" si="157"/>
        <v>832999.2</v>
      </c>
      <c r="K235" s="30">
        <f t="shared" si="158"/>
        <v>0</v>
      </c>
      <c r="L235" s="24">
        <f t="shared" si="159"/>
        <v>832999.2</v>
      </c>
      <c r="M235" s="12">
        <f t="shared" si="138"/>
        <v>0</v>
      </c>
      <c r="N235" s="28">
        <f t="shared" si="139"/>
        <v>0</v>
      </c>
    </row>
    <row r="236" ht="26" spans="1:14">
      <c r="A236" s="20"/>
      <c r="B236" s="21" t="s">
        <v>135</v>
      </c>
      <c r="C236" s="36">
        <v>0.17</v>
      </c>
      <c r="D236" s="37">
        <f>D234</f>
        <v>1</v>
      </c>
      <c r="E236" s="23">
        <f>E234*C236</f>
        <v>708049.32</v>
      </c>
      <c r="F236" s="18">
        <f t="shared" si="137"/>
        <v>708049.32</v>
      </c>
      <c r="G236" s="61">
        <v>1</v>
      </c>
      <c r="H236" s="59"/>
      <c r="I236" s="24">
        <f t="shared" si="156"/>
        <v>1</v>
      </c>
      <c r="J236" s="30">
        <f t="shared" si="157"/>
        <v>708049.32</v>
      </c>
      <c r="K236" s="30">
        <f t="shared" si="158"/>
        <v>0</v>
      </c>
      <c r="L236" s="24">
        <f t="shared" si="159"/>
        <v>708049.32</v>
      </c>
      <c r="M236" s="12">
        <f t="shared" si="138"/>
        <v>0</v>
      </c>
      <c r="N236" s="28">
        <f t="shared" si="139"/>
        <v>0</v>
      </c>
    </row>
    <row r="237" ht="26" spans="1:14">
      <c r="A237" s="20"/>
      <c r="B237" s="21" t="s">
        <v>136</v>
      </c>
      <c r="C237" s="36">
        <v>0.03</v>
      </c>
      <c r="D237" s="37">
        <v>1</v>
      </c>
      <c r="E237" s="23">
        <f>E234*C237</f>
        <v>124949.88</v>
      </c>
      <c r="F237" s="18">
        <f t="shared" si="137"/>
        <v>124949.88</v>
      </c>
      <c r="G237" s="57"/>
      <c r="H237" s="59">
        <v>1</v>
      </c>
      <c r="I237" s="24">
        <v>0</v>
      </c>
      <c r="J237" s="30">
        <f t="shared" si="157"/>
        <v>0</v>
      </c>
      <c r="K237" s="30">
        <f t="shared" si="158"/>
        <v>124949.88</v>
      </c>
      <c r="L237" s="24">
        <f t="shared" si="159"/>
        <v>0</v>
      </c>
      <c r="M237" s="12">
        <f t="shared" si="138"/>
        <v>0</v>
      </c>
      <c r="N237" s="28">
        <f t="shared" si="139"/>
        <v>0</v>
      </c>
    </row>
    <row r="238" ht="78" spans="1:14">
      <c r="A238" s="20"/>
      <c r="B238" s="21" t="s">
        <v>137</v>
      </c>
      <c r="C238" s="36">
        <v>0.2</v>
      </c>
      <c r="D238" s="37">
        <f>D234</f>
        <v>1</v>
      </c>
      <c r="E238" s="23">
        <f>C238*E234</f>
        <v>832999.2</v>
      </c>
      <c r="F238" s="18">
        <f t="shared" si="137"/>
        <v>832999.2</v>
      </c>
      <c r="G238" s="57">
        <v>1</v>
      </c>
      <c r="H238" s="59"/>
      <c r="I238" s="24">
        <f t="shared" ref="I238:I241" si="160">G238+H238</f>
        <v>1</v>
      </c>
      <c r="J238" s="30">
        <f t="shared" si="157"/>
        <v>832999.2</v>
      </c>
      <c r="K238" s="30">
        <f t="shared" si="158"/>
        <v>0</v>
      </c>
      <c r="L238" s="24">
        <f t="shared" si="159"/>
        <v>832999.2</v>
      </c>
      <c r="M238" s="12">
        <f t="shared" si="138"/>
        <v>0</v>
      </c>
      <c r="N238" s="28">
        <f t="shared" si="139"/>
        <v>0</v>
      </c>
    </row>
    <row r="239" ht="39" spans="1:14">
      <c r="A239" s="20"/>
      <c r="B239" s="21" t="s">
        <v>138</v>
      </c>
      <c r="C239" s="36">
        <v>0.15</v>
      </c>
      <c r="D239" s="37">
        <f>D234</f>
        <v>1</v>
      </c>
      <c r="E239" s="23">
        <f t="shared" ref="E239:E241" si="161">C239*E234</f>
        <v>624749.4</v>
      </c>
      <c r="F239" s="18">
        <f t="shared" si="137"/>
        <v>624749.4</v>
      </c>
      <c r="G239" s="57"/>
      <c r="H239" s="59"/>
      <c r="I239" s="24">
        <f t="shared" si="160"/>
        <v>0</v>
      </c>
      <c r="J239" s="30">
        <f t="shared" si="157"/>
        <v>0</v>
      </c>
      <c r="K239" s="30">
        <f t="shared" si="158"/>
        <v>0</v>
      </c>
      <c r="L239" s="24">
        <f t="shared" si="159"/>
        <v>0</v>
      </c>
      <c r="M239" s="12">
        <f t="shared" si="138"/>
        <v>0</v>
      </c>
      <c r="N239" s="28">
        <f t="shared" si="139"/>
        <v>0</v>
      </c>
    </row>
    <row r="240" ht="26" spans="1:14">
      <c r="A240" s="20"/>
      <c r="B240" s="21" t="s">
        <v>139</v>
      </c>
      <c r="C240" s="36">
        <v>0.1</v>
      </c>
      <c r="D240" s="18">
        <f>D234</f>
        <v>1</v>
      </c>
      <c r="E240" s="23">
        <f t="shared" si="161"/>
        <v>83299.92</v>
      </c>
      <c r="F240" s="18">
        <f t="shared" si="137"/>
        <v>83299.92</v>
      </c>
      <c r="G240" s="24"/>
      <c r="H240" s="59"/>
      <c r="I240" s="24">
        <f t="shared" si="160"/>
        <v>0</v>
      </c>
      <c r="J240" s="30">
        <f t="shared" si="157"/>
        <v>0</v>
      </c>
      <c r="K240" s="30">
        <f t="shared" si="158"/>
        <v>0</v>
      </c>
      <c r="L240" s="24">
        <f t="shared" si="159"/>
        <v>0</v>
      </c>
      <c r="M240" s="12">
        <f t="shared" si="138"/>
        <v>0</v>
      </c>
      <c r="N240" s="28">
        <f t="shared" si="139"/>
        <v>0</v>
      </c>
    </row>
    <row r="241" ht="104" spans="1:14">
      <c r="A241" s="20"/>
      <c r="B241" s="21" t="s">
        <v>140</v>
      </c>
      <c r="C241" s="36">
        <v>0.15</v>
      </c>
      <c r="D241" s="18">
        <f>D234</f>
        <v>1</v>
      </c>
      <c r="E241" s="23">
        <f t="shared" si="161"/>
        <v>106207.398</v>
      </c>
      <c r="F241" s="18">
        <f t="shared" si="137"/>
        <v>106207.398</v>
      </c>
      <c r="G241" s="24"/>
      <c r="H241" s="57"/>
      <c r="I241" s="24">
        <f t="shared" si="160"/>
        <v>0</v>
      </c>
      <c r="J241" s="30">
        <f t="shared" si="157"/>
        <v>0</v>
      </c>
      <c r="K241" s="30">
        <f t="shared" si="158"/>
        <v>0</v>
      </c>
      <c r="L241" s="24">
        <f t="shared" si="159"/>
        <v>0</v>
      </c>
      <c r="M241" s="12">
        <f t="shared" si="138"/>
        <v>0</v>
      </c>
      <c r="N241" s="28">
        <f t="shared" si="139"/>
        <v>0</v>
      </c>
    </row>
    <row r="242" ht="409.5" spans="1:14">
      <c r="A242" s="13">
        <v>33</v>
      </c>
      <c r="B242" s="14" t="s">
        <v>141</v>
      </c>
      <c r="C242" s="15"/>
      <c r="D242" s="16"/>
      <c r="E242" s="17"/>
      <c r="F242" s="18">
        <f t="shared" si="137"/>
        <v>0</v>
      </c>
      <c r="G242" s="19"/>
      <c r="H242" s="56"/>
      <c r="I242" s="19"/>
      <c r="J242" s="29"/>
      <c r="K242" s="29"/>
      <c r="L242" s="19"/>
      <c r="M242" s="12">
        <f t="shared" si="138"/>
        <v>0</v>
      </c>
      <c r="N242" s="28">
        <f t="shared" si="139"/>
        <v>0</v>
      </c>
    </row>
    <row r="243" spans="1:14">
      <c r="A243" s="20">
        <v>34</v>
      </c>
      <c r="B243" s="21" t="s">
        <v>142</v>
      </c>
      <c r="C243" s="43" t="s">
        <v>143</v>
      </c>
      <c r="D243" s="23">
        <f>43.13+178+37.09+58.14+38.06+170.56+64.58+111.7+374.76+276.9+949.42+230.58</f>
        <v>2532.92</v>
      </c>
      <c r="E243" s="23">
        <v>199.55</v>
      </c>
      <c r="F243" s="18">
        <f t="shared" si="137"/>
        <v>505444.186</v>
      </c>
      <c r="G243" s="57">
        <v>2259.99</v>
      </c>
      <c r="H243" s="57"/>
      <c r="I243" s="24">
        <f t="shared" ref="I243:I251" si="162">G243+H243</f>
        <v>2259.99</v>
      </c>
      <c r="J243" s="30">
        <f t="shared" ref="J243:J251" si="163">G243*E243</f>
        <v>450981.0045</v>
      </c>
      <c r="K243" s="30">
        <f t="shared" ref="K243:K251" si="164">E243*H243</f>
        <v>0</v>
      </c>
      <c r="L243" s="24">
        <f t="shared" ref="L243:L251" si="165">I243*E243</f>
        <v>450981.0045</v>
      </c>
      <c r="M243" s="12">
        <f t="shared" si="138"/>
        <v>0</v>
      </c>
      <c r="N243" s="28">
        <f t="shared" si="139"/>
        <v>0</v>
      </c>
    </row>
    <row r="244" ht="26" spans="1:14">
      <c r="A244" s="20">
        <v>35</v>
      </c>
      <c r="B244" s="21" t="s">
        <v>144</v>
      </c>
      <c r="C244" s="43" t="s">
        <v>143</v>
      </c>
      <c r="D244" s="62">
        <f>89+16.23+25.44+14.27+63.96+23.41+40.49+128.82+95.18+314.49+76.38</f>
        <v>887.67</v>
      </c>
      <c r="E244" s="23">
        <v>231.91</v>
      </c>
      <c r="F244" s="18">
        <f t="shared" si="137"/>
        <v>205859.5497</v>
      </c>
      <c r="G244" s="24"/>
      <c r="H244" s="57"/>
      <c r="I244" s="24">
        <f t="shared" si="162"/>
        <v>0</v>
      </c>
      <c r="J244" s="30">
        <f t="shared" si="163"/>
        <v>0</v>
      </c>
      <c r="K244" s="30">
        <f t="shared" si="164"/>
        <v>0</v>
      </c>
      <c r="L244" s="24">
        <f t="shared" si="165"/>
        <v>0</v>
      </c>
      <c r="M244" s="12">
        <f t="shared" si="138"/>
        <v>0</v>
      </c>
      <c r="N244" s="28">
        <f t="shared" si="139"/>
        <v>0</v>
      </c>
    </row>
    <row r="245" ht="409.5" spans="1:14">
      <c r="A245" s="13">
        <v>40</v>
      </c>
      <c r="B245" s="14" t="s">
        <v>145</v>
      </c>
      <c r="C245" s="15"/>
      <c r="D245" s="16"/>
      <c r="E245" s="17"/>
      <c r="F245" s="18">
        <f t="shared" si="137"/>
        <v>0</v>
      </c>
      <c r="G245" s="19"/>
      <c r="H245" s="56"/>
      <c r="I245" s="56"/>
      <c r="J245" s="29"/>
      <c r="K245" s="29"/>
      <c r="L245" s="19"/>
      <c r="M245" s="12">
        <f t="shared" si="138"/>
        <v>0</v>
      </c>
      <c r="N245" s="28">
        <f t="shared" si="139"/>
        <v>0</v>
      </c>
    </row>
    <row r="246" ht="26" spans="1:14">
      <c r="A246" s="13">
        <v>40.11</v>
      </c>
      <c r="B246" s="14" t="s">
        <v>146</v>
      </c>
      <c r="C246" s="15" t="s">
        <v>107</v>
      </c>
      <c r="D246" s="16">
        <v>30</v>
      </c>
      <c r="E246" s="17">
        <v>1495.68</v>
      </c>
      <c r="F246" s="18"/>
      <c r="G246" s="19"/>
      <c r="H246" s="56"/>
      <c r="I246" s="57"/>
      <c r="J246" s="29"/>
      <c r="K246" s="30"/>
      <c r="L246" s="24"/>
      <c r="M246" s="12">
        <f t="shared" si="138"/>
        <v>0</v>
      </c>
      <c r="N246" s="28">
        <f t="shared" si="139"/>
        <v>0</v>
      </c>
    </row>
    <row r="247" ht="26" spans="1:14">
      <c r="A247" s="20"/>
      <c r="B247" s="21" t="s">
        <v>147</v>
      </c>
      <c r="C247" s="36">
        <v>0.65</v>
      </c>
      <c r="D247" s="37">
        <f>D246</f>
        <v>30</v>
      </c>
      <c r="E247" s="23">
        <f>C247*E246</f>
        <v>972.192</v>
      </c>
      <c r="F247" s="18">
        <f t="shared" si="137"/>
        <v>29165.76</v>
      </c>
      <c r="G247" s="56">
        <v>30</v>
      </c>
      <c r="H247" s="56"/>
      <c r="I247" s="57">
        <f t="shared" si="162"/>
        <v>30</v>
      </c>
      <c r="J247" s="30">
        <f t="shared" si="163"/>
        <v>29165.76</v>
      </c>
      <c r="K247" s="30">
        <f t="shared" si="164"/>
        <v>0</v>
      </c>
      <c r="L247" s="24">
        <f t="shared" si="165"/>
        <v>29165.76</v>
      </c>
      <c r="M247" s="12">
        <f t="shared" si="138"/>
        <v>0</v>
      </c>
      <c r="N247" s="28">
        <f t="shared" si="139"/>
        <v>0</v>
      </c>
    </row>
    <row r="248" ht="26" spans="1:14">
      <c r="A248" s="20"/>
      <c r="B248" s="21" t="s">
        <v>148</v>
      </c>
      <c r="C248" s="36">
        <v>0.05</v>
      </c>
      <c r="D248" s="37">
        <f>D247</f>
        <v>30</v>
      </c>
      <c r="E248" s="23">
        <f>E246*C248</f>
        <v>74.784</v>
      </c>
      <c r="F248" s="18">
        <f t="shared" si="137"/>
        <v>2243.52</v>
      </c>
      <c r="G248" s="56"/>
      <c r="H248" s="56"/>
      <c r="I248" s="57">
        <f t="shared" si="162"/>
        <v>0</v>
      </c>
      <c r="J248" s="30">
        <f t="shared" si="163"/>
        <v>0</v>
      </c>
      <c r="K248" s="30">
        <f t="shared" si="164"/>
        <v>0</v>
      </c>
      <c r="L248" s="24">
        <f t="shared" si="165"/>
        <v>0</v>
      </c>
      <c r="M248" s="12">
        <f t="shared" si="138"/>
        <v>0</v>
      </c>
      <c r="N248" s="28">
        <f t="shared" si="139"/>
        <v>0</v>
      </c>
    </row>
    <row r="249" ht="39" spans="1:14">
      <c r="A249" s="20"/>
      <c r="B249" s="21" t="s">
        <v>149</v>
      </c>
      <c r="C249" s="36">
        <v>0.2</v>
      </c>
      <c r="D249" s="37">
        <f>D246</f>
        <v>30</v>
      </c>
      <c r="E249" s="23">
        <f>C249*E246</f>
        <v>299.136</v>
      </c>
      <c r="F249" s="18">
        <f t="shared" si="137"/>
        <v>8974.08</v>
      </c>
      <c r="G249" s="24"/>
      <c r="H249" s="56"/>
      <c r="I249" s="57">
        <f t="shared" si="162"/>
        <v>0</v>
      </c>
      <c r="J249" s="30">
        <f t="shared" si="163"/>
        <v>0</v>
      </c>
      <c r="K249" s="30">
        <f t="shared" si="164"/>
        <v>0</v>
      </c>
      <c r="L249" s="24">
        <f t="shared" si="165"/>
        <v>0</v>
      </c>
      <c r="M249" s="12">
        <f t="shared" si="138"/>
        <v>0</v>
      </c>
      <c r="N249" s="28">
        <f t="shared" si="139"/>
        <v>0</v>
      </c>
    </row>
    <row r="250" spans="1:14">
      <c r="A250" s="20"/>
      <c r="B250" s="21" t="s">
        <v>150</v>
      </c>
      <c r="C250" s="36">
        <v>0.05</v>
      </c>
      <c r="D250" s="37">
        <f>D246</f>
        <v>30</v>
      </c>
      <c r="E250" s="23">
        <f>C250*E246</f>
        <v>74.784</v>
      </c>
      <c r="F250" s="18">
        <f t="shared" si="137"/>
        <v>2243.52</v>
      </c>
      <c r="G250" s="24"/>
      <c r="H250" s="56"/>
      <c r="I250" s="57">
        <f t="shared" si="162"/>
        <v>0</v>
      </c>
      <c r="J250" s="30">
        <f t="shared" si="163"/>
        <v>0</v>
      </c>
      <c r="K250" s="30">
        <f t="shared" si="164"/>
        <v>0</v>
      </c>
      <c r="L250" s="24">
        <f t="shared" si="165"/>
        <v>0</v>
      </c>
      <c r="M250" s="12">
        <f t="shared" si="138"/>
        <v>0</v>
      </c>
      <c r="N250" s="28">
        <f t="shared" si="139"/>
        <v>0</v>
      </c>
    </row>
    <row r="251" ht="39" spans="1:14">
      <c r="A251" s="20"/>
      <c r="B251" s="21" t="s">
        <v>40</v>
      </c>
      <c r="C251" s="36">
        <v>0.05</v>
      </c>
      <c r="D251" s="37">
        <f>D246</f>
        <v>30</v>
      </c>
      <c r="E251" s="23">
        <f>C251*E246</f>
        <v>74.784</v>
      </c>
      <c r="F251" s="18">
        <f t="shared" si="137"/>
        <v>2243.52</v>
      </c>
      <c r="G251" s="24"/>
      <c r="H251" s="56"/>
      <c r="I251" s="57">
        <f t="shared" si="162"/>
        <v>0</v>
      </c>
      <c r="J251" s="30">
        <f t="shared" si="163"/>
        <v>0</v>
      </c>
      <c r="K251" s="30">
        <f t="shared" si="164"/>
        <v>0</v>
      </c>
      <c r="L251" s="24">
        <f t="shared" si="165"/>
        <v>0</v>
      </c>
      <c r="M251" s="12">
        <f t="shared" si="138"/>
        <v>0</v>
      </c>
      <c r="N251" s="28">
        <f t="shared" si="139"/>
        <v>0</v>
      </c>
    </row>
    <row r="252" ht="409.5" spans="1:14">
      <c r="A252" s="39">
        <v>41</v>
      </c>
      <c r="B252" s="14" t="s">
        <v>151</v>
      </c>
      <c r="C252" s="40"/>
      <c r="D252" s="41"/>
      <c r="E252" s="42"/>
      <c r="F252" s="18">
        <f t="shared" si="137"/>
        <v>0</v>
      </c>
      <c r="G252" s="56"/>
      <c r="H252" s="56"/>
      <c r="I252" s="56"/>
      <c r="J252" s="29"/>
      <c r="K252" s="29"/>
      <c r="L252" s="19"/>
      <c r="M252" s="12">
        <f t="shared" si="138"/>
        <v>0</v>
      </c>
      <c r="N252" s="28">
        <f t="shared" si="139"/>
        <v>0</v>
      </c>
    </row>
    <row r="253" ht="52" spans="1:14">
      <c r="A253" s="63" t="s">
        <v>152</v>
      </c>
      <c r="B253" s="14" t="s">
        <v>153</v>
      </c>
      <c r="C253" s="15" t="s">
        <v>107</v>
      </c>
      <c r="D253" s="16">
        <v>445</v>
      </c>
      <c r="E253" s="17">
        <v>914.8</v>
      </c>
      <c r="F253" s="18"/>
      <c r="G253" s="56"/>
      <c r="H253" s="56"/>
      <c r="I253" s="57"/>
      <c r="J253" s="29"/>
      <c r="K253" s="30"/>
      <c r="L253" s="24"/>
      <c r="M253" s="12">
        <f t="shared" si="138"/>
        <v>0</v>
      </c>
      <c r="N253" s="28">
        <f t="shared" si="139"/>
        <v>0</v>
      </c>
    </row>
    <row r="254" ht="26" spans="1:14">
      <c r="A254" s="20"/>
      <c r="B254" s="21" t="s">
        <v>147</v>
      </c>
      <c r="C254" s="36">
        <v>0.65</v>
      </c>
      <c r="D254" s="37">
        <f>D253</f>
        <v>445</v>
      </c>
      <c r="E254" s="23">
        <f>C254*E253</f>
        <v>594.62</v>
      </c>
      <c r="F254" s="18">
        <f t="shared" si="137"/>
        <v>264605.9</v>
      </c>
      <c r="G254" s="56">
        <v>445</v>
      </c>
      <c r="H254" s="56"/>
      <c r="I254" s="57">
        <f t="shared" ref="I254:I258" si="166">G254+H254</f>
        <v>445</v>
      </c>
      <c r="J254" s="30">
        <f t="shared" ref="J254:J258" si="167">G254*E254</f>
        <v>264605.9</v>
      </c>
      <c r="K254" s="30">
        <f t="shared" ref="K254:K258" si="168">E254*H254</f>
        <v>0</v>
      </c>
      <c r="L254" s="24">
        <f t="shared" ref="L254:L258" si="169">I254*E254</f>
        <v>264605.9</v>
      </c>
      <c r="M254" s="12">
        <f t="shared" si="138"/>
        <v>0</v>
      </c>
      <c r="N254" s="28">
        <f t="shared" si="139"/>
        <v>0</v>
      </c>
    </row>
    <row r="255" ht="26" spans="1:14">
      <c r="A255" s="20"/>
      <c r="B255" s="21" t="s">
        <v>148</v>
      </c>
      <c r="C255" s="36">
        <v>0.05</v>
      </c>
      <c r="D255" s="37">
        <f>D254</f>
        <v>445</v>
      </c>
      <c r="E255" s="23">
        <f>E253*C255</f>
        <v>45.74</v>
      </c>
      <c r="F255" s="18">
        <f t="shared" si="137"/>
        <v>20354.3</v>
      </c>
      <c r="G255" s="56"/>
      <c r="H255" s="56"/>
      <c r="I255" s="57">
        <f t="shared" si="166"/>
        <v>0</v>
      </c>
      <c r="J255" s="30">
        <f t="shared" si="167"/>
        <v>0</v>
      </c>
      <c r="K255" s="30">
        <f t="shared" si="168"/>
        <v>0</v>
      </c>
      <c r="L255" s="24">
        <f t="shared" si="169"/>
        <v>0</v>
      </c>
      <c r="M255" s="12">
        <f t="shared" si="138"/>
        <v>0</v>
      </c>
      <c r="N255" s="28">
        <f t="shared" si="139"/>
        <v>0</v>
      </c>
    </row>
    <row r="256" ht="39" spans="1:14">
      <c r="A256" s="20"/>
      <c r="B256" s="21" t="s">
        <v>149</v>
      </c>
      <c r="C256" s="36">
        <v>0.2</v>
      </c>
      <c r="D256" s="37">
        <f>D253</f>
        <v>445</v>
      </c>
      <c r="E256" s="23">
        <f>C256*E253</f>
        <v>182.96</v>
      </c>
      <c r="F256" s="18">
        <f t="shared" si="137"/>
        <v>81417.2</v>
      </c>
      <c r="G256" s="56">
        <v>421.6</v>
      </c>
      <c r="H256" s="56"/>
      <c r="I256" s="57">
        <f t="shared" si="166"/>
        <v>421.6</v>
      </c>
      <c r="J256" s="30">
        <f t="shared" si="167"/>
        <v>77135.936</v>
      </c>
      <c r="K256" s="30">
        <f t="shared" si="168"/>
        <v>0</v>
      </c>
      <c r="L256" s="24">
        <f t="shared" si="169"/>
        <v>77135.936</v>
      </c>
      <c r="M256" s="12">
        <f t="shared" si="138"/>
        <v>0</v>
      </c>
      <c r="N256" s="28">
        <f t="shared" si="139"/>
        <v>0</v>
      </c>
    </row>
    <row r="257" spans="1:14">
      <c r="A257" s="20"/>
      <c r="B257" s="21" t="s">
        <v>150</v>
      </c>
      <c r="C257" s="36">
        <v>0.05</v>
      </c>
      <c r="D257" s="37">
        <f>D253</f>
        <v>445</v>
      </c>
      <c r="E257" s="23">
        <f>C257*E253</f>
        <v>45.74</v>
      </c>
      <c r="F257" s="18">
        <f t="shared" si="137"/>
        <v>20354.3</v>
      </c>
      <c r="G257" s="56"/>
      <c r="H257" s="56"/>
      <c r="I257" s="57">
        <f t="shared" si="166"/>
        <v>0</v>
      </c>
      <c r="J257" s="30">
        <f t="shared" si="167"/>
        <v>0</v>
      </c>
      <c r="K257" s="30">
        <f t="shared" si="168"/>
        <v>0</v>
      </c>
      <c r="L257" s="24">
        <f t="shared" si="169"/>
        <v>0</v>
      </c>
      <c r="M257" s="12">
        <f t="shared" si="138"/>
        <v>0</v>
      </c>
      <c r="N257" s="28">
        <f t="shared" si="139"/>
        <v>0</v>
      </c>
    </row>
    <row r="258" ht="39" spans="1:14">
      <c r="A258" s="20"/>
      <c r="B258" s="21" t="s">
        <v>40</v>
      </c>
      <c r="C258" s="36">
        <v>0.05</v>
      </c>
      <c r="D258" s="37">
        <f>D253</f>
        <v>445</v>
      </c>
      <c r="E258" s="23">
        <f>C258*E253</f>
        <v>45.74</v>
      </c>
      <c r="F258" s="18">
        <f t="shared" si="137"/>
        <v>20354.3</v>
      </c>
      <c r="G258" s="56"/>
      <c r="H258" s="56"/>
      <c r="I258" s="57">
        <f t="shared" si="166"/>
        <v>0</v>
      </c>
      <c r="J258" s="30">
        <f t="shared" si="167"/>
        <v>0</v>
      </c>
      <c r="K258" s="30">
        <f t="shared" si="168"/>
        <v>0</v>
      </c>
      <c r="L258" s="24">
        <f t="shared" si="169"/>
        <v>0</v>
      </c>
      <c r="M258" s="12">
        <f t="shared" si="138"/>
        <v>0</v>
      </c>
      <c r="N258" s="28">
        <f t="shared" si="139"/>
        <v>0</v>
      </c>
    </row>
    <row r="259" ht="52" spans="1:14">
      <c r="A259" s="63" t="s">
        <v>154</v>
      </c>
      <c r="B259" s="14" t="s">
        <v>155</v>
      </c>
      <c r="C259" s="15" t="s">
        <v>107</v>
      </c>
      <c r="D259" s="16">
        <v>219</v>
      </c>
      <c r="E259" s="17">
        <v>649.92</v>
      </c>
      <c r="F259" s="18"/>
      <c r="G259" s="56"/>
      <c r="H259" s="56"/>
      <c r="I259" s="57"/>
      <c r="J259" s="29"/>
      <c r="K259" s="30"/>
      <c r="L259" s="24"/>
      <c r="M259" s="12">
        <f t="shared" si="138"/>
        <v>0</v>
      </c>
      <c r="N259" s="28">
        <f t="shared" si="139"/>
        <v>0</v>
      </c>
    </row>
    <row r="260" ht="26" spans="1:14">
      <c r="A260" s="20"/>
      <c r="B260" s="21" t="s">
        <v>147</v>
      </c>
      <c r="C260" s="36">
        <v>0.65</v>
      </c>
      <c r="D260" s="37">
        <f>D259</f>
        <v>219</v>
      </c>
      <c r="E260" s="23">
        <f>C260*E259</f>
        <v>422.448</v>
      </c>
      <c r="F260" s="18">
        <f t="shared" si="137"/>
        <v>92516.112</v>
      </c>
      <c r="G260" s="56">
        <v>219</v>
      </c>
      <c r="H260" s="56"/>
      <c r="I260" s="57">
        <f t="shared" ref="I260:I264" si="170">G260+H260</f>
        <v>219</v>
      </c>
      <c r="J260" s="30">
        <f t="shared" ref="J260:J264" si="171">G260*E260</f>
        <v>92516.112</v>
      </c>
      <c r="K260" s="30">
        <f t="shared" ref="K260:K264" si="172">E260*H260</f>
        <v>0</v>
      </c>
      <c r="L260" s="24">
        <f t="shared" ref="L260:L264" si="173">I260*E260</f>
        <v>92516.112</v>
      </c>
      <c r="M260" s="12">
        <f t="shared" si="138"/>
        <v>0</v>
      </c>
      <c r="N260" s="28">
        <f t="shared" si="139"/>
        <v>0</v>
      </c>
    </row>
    <row r="261" ht="26" spans="1:14">
      <c r="A261" s="20"/>
      <c r="B261" s="21" t="s">
        <v>148</v>
      </c>
      <c r="C261" s="36">
        <v>0.05</v>
      </c>
      <c r="D261" s="37">
        <f>D260</f>
        <v>219</v>
      </c>
      <c r="E261" s="23">
        <f>E259*C261</f>
        <v>32.496</v>
      </c>
      <c r="F261" s="18">
        <f t="shared" si="137"/>
        <v>7116.624</v>
      </c>
      <c r="G261" s="56"/>
      <c r="H261" s="56"/>
      <c r="I261" s="57">
        <f t="shared" si="170"/>
        <v>0</v>
      </c>
      <c r="J261" s="30">
        <f t="shared" si="171"/>
        <v>0</v>
      </c>
      <c r="K261" s="30">
        <f t="shared" si="172"/>
        <v>0</v>
      </c>
      <c r="L261" s="24">
        <f t="shared" si="173"/>
        <v>0</v>
      </c>
      <c r="M261" s="12">
        <f t="shared" si="138"/>
        <v>0</v>
      </c>
      <c r="N261" s="28">
        <f t="shared" si="139"/>
        <v>0</v>
      </c>
    </row>
    <row r="262" ht="39" spans="1:14">
      <c r="A262" s="20"/>
      <c r="B262" s="21" t="s">
        <v>149</v>
      </c>
      <c r="C262" s="36">
        <v>0.2</v>
      </c>
      <c r="D262" s="37">
        <f>D259</f>
        <v>219</v>
      </c>
      <c r="E262" s="23">
        <f>C262*E259</f>
        <v>129.984</v>
      </c>
      <c r="F262" s="18">
        <f t="shared" si="137"/>
        <v>28466.496</v>
      </c>
      <c r="G262" s="56">
        <v>219</v>
      </c>
      <c r="H262" s="56"/>
      <c r="I262" s="57">
        <f t="shared" si="170"/>
        <v>219</v>
      </c>
      <c r="J262" s="30">
        <f t="shared" si="171"/>
        <v>28466.496</v>
      </c>
      <c r="K262" s="30">
        <f t="shared" si="172"/>
        <v>0</v>
      </c>
      <c r="L262" s="24">
        <f t="shared" si="173"/>
        <v>28466.496</v>
      </c>
      <c r="M262" s="12">
        <f t="shared" si="138"/>
        <v>0</v>
      </c>
      <c r="N262" s="28">
        <f t="shared" si="139"/>
        <v>0</v>
      </c>
    </row>
    <row r="263" spans="1:14">
      <c r="A263" s="20"/>
      <c r="B263" s="21" t="s">
        <v>150</v>
      </c>
      <c r="C263" s="36">
        <v>0.05</v>
      </c>
      <c r="D263" s="37">
        <f>D259</f>
        <v>219</v>
      </c>
      <c r="E263" s="23">
        <f>C263*E259</f>
        <v>32.496</v>
      </c>
      <c r="F263" s="18">
        <f t="shared" si="137"/>
        <v>7116.624</v>
      </c>
      <c r="G263" s="56"/>
      <c r="H263" s="56"/>
      <c r="I263" s="57">
        <f t="shared" si="170"/>
        <v>0</v>
      </c>
      <c r="J263" s="30">
        <f t="shared" si="171"/>
        <v>0</v>
      </c>
      <c r="K263" s="30">
        <f t="shared" si="172"/>
        <v>0</v>
      </c>
      <c r="L263" s="24">
        <f t="shared" si="173"/>
        <v>0</v>
      </c>
      <c r="M263" s="12">
        <f t="shared" si="138"/>
        <v>0</v>
      </c>
      <c r="N263" s="28">
        <f t="shared" si="139"/>
        <v>0</v>
      </c>
    </row>
    <row r="264" ht="39" spans="1:14">
      <c r="A264" s="20"/>
      <c r="B264" s="21" t="s">
        <v>40</v>
      </c>
      <c r="C264" s="36">
        <v>0.05</v>
      </c>
      <c r="D264" s="37">
        <f>D259</f>
        <v>219</v>
      </c>
      <c r="E264" s="23">
        <f>C264*E259</f>
        <v>32.496</v>
      </c>
      <c r="F264" s="18">
        <f t="shared" si="137"/>
        <v>7116.624</v>
      </c>
      <c r="G264" s="56"/>
      <c r="H264" s="56"/>
      <c r="I264" s="57">
        <f t="shared" si="170"/>
        <v>0</v>
      </c>
      <c r="J264" s="30">
        <f t="shared" si="171"/>
        <v>0</v>
      </c>
      <c r="K264" s="30">
        <f t="shared" si="172"/>
        <v>0</v>
      </c>
      <c r="L264" s="24">
        <f t="shared" si="173"/>
        <v>0</v>
      </c>
      <c r="M264" s="12">
        <f t="shared" si="138"/>
        <v>0</v>
      </c>
      <c r="N264" s="28">
        <f t="shared" si="139"/>
        <v>0</v>
      </c>
    </row>
    <row r="265" ht="52" spans="1:14">
      <c r="A265" s="63" t="s">
        <v>156</v>
      </c>
      <c r="B265" s="14" t="s">
        <v>157</v>
      </c>
      <c r="C265" s="15" t="s">
        <v>107</v>
      </c>
      <c r="D265" s="16">
        <v>587</v>
      </c>
      <c r="E265" s="17">
        <v>326.32</v>
      </c>
      <c r="F265" s="18"/>
      <c r="G265" s="56"/>
      <c r="H265" s="56"/>
      <c r="I265" s="57"/>
      <c r="J265" s="29"/>
      <c r="K265" s="30"/>
      <c r="L265" s="24"/>
      <c r="M265" s="12">
        <f t="shared" si="138"/>
        <v>0</v>
      </c>
      <c r="N265" s="28">
        <f t="shared" si="139"/>
        <v>0</v>
      </c>
    </row>
    <row r="266" ht="26" spans="1:14">
      <c r="A266" s="20"/>
      <c r="B266" s="21" t="s">
        <v>147</v>
      </c>
      <c r="C266" s="36">
        <v>0.65</v>
      </c>
      <c r="D266" s="37">
        <f>D265</f>
        <v>587</v>
      </c>
      <c r="E266" s="23">
        <f>C266*E265</f>
        <v>212.108</v>
      </c>
      <c r="F266" s="18">
        <f t="shared" si="137"/>
        <v>124507.396</v>
      </c>
      <c r="G266" s="56">
        <v>587</v>
      </c>
      <c r="H266" s="56"/>
      <c r="I266" s="57">
        <f t="shared" ref="I266:I270" si="174">G266+H266</f>
        <v>587</v>
      </c>
      <c r="J266" s="30">
        <f t="shared" ref="J266:J270" si="175">G266*E266</f>
        <v>124507.396</v>
      </c>
      <c r="K266" s="30">
        <f t="shared" ref="K266:K270" si="176">E266*H266</f>
        <v>0</v>
      </c>
      <c r="L266" s="24">
        <f t="shared" ref="L266:L270" si="177">I266*E266</f>
        <v>124507.396</v>
      </c>
      <c r="M266" s="12">
        <f t="shared" si="138"/>
        <v>0</v>
      </c>
      <c r="N266" s="28">
        <f t="shared" si="139"/>
        <v>0</v>
      </c>
    </row>
    <row r="267" ht="26" spans="1:14">
      <c r="A267" s="20"/>
      <c r="B267" s="21" t="s">
        <v>148</v>
      </c>
      <c r="C267" s="36">
        <v>0.05</v>
      </c>
      <c r="D267" s="37">
        <f>D266</f>
        <v>587</v>
      </c>
      <c r="E267" s="23">
        <f>E265*C267</f>
        <v>16.316</v>
      </c>
      <c r="F267" s="18">
        <f t="shared" si="137"/>
        <v>9577.492</v>
      </c>
      <c r="G267" s="56"/>
      <c r="H267" s="56"/>
      <c r="I267" s="57">
        <f t="shared" si="174"/>
        <v>0</v>
      </c>
      <c r="J267" s="30">
        <f t="shared" si="175"/>
        <v>0</v>
      </c>
      <c r="K267" s="30">
        <f t="shared" si="176"/>
        <v>0</v>
      </c>
      <c r="L267" s="24">
        <f t="shared" si="177"/>
        <v>0</v>
      </c>
      <c r="M267" s="12">
        <f t="shared" si="138"/>
        <v>0</v>
      </c>
      <c r="N267" s="28">
        <f t="shared" si="139"/>
        <v>0</v>
      </c>
    </row>
    <row r="268" ht="39" spans="1:14">
      <c r="A268" s="20"/>
      <c r="B268" s="21" t="s">
        <v>149</v>
      </c>
      <c r="C268" s="36">
        <v>0.2</v>
      </c>
      <c r="D268" s="37">
        <f>D265</f>
        <v>587</v>
      </c>
      <c r="E268" s="23">
        <f>C268*E265</f>
        <v>65.264</v>
      </c>
      <c r="F268" s="18">
        <f t="shared" ref="F268:F331" si="178">E268*D268</f>
        <v>38309.968</v>
      </c>
      <c r="G268" s="56">
        <v>587</v>
      </c>
      <c r="H268" s="56"/>
      <c r="I268" s="57">
        <f t="shared" si="174"/>
        <v>587</v>
      </c>
      <c r="J268" s="30">
        <f t="shared" si="175"/>
        <v>38309.968</v>
      </c>
      <c r="K268" s="30">
        <f t="shared" si="176"/>
        <v>0</v>
      </c>
      <c r="L268" s="24">
        <f t="shared" si="177"/>
        <v>38309.968</v>
      </c>
      <c r="M268" s="12">
        <f t="shared" ref="M268:M331" si="179">IF(D268&lt;I268,I268-D268,0)</f>
        <v>0</v>
      </c>
      <c r="N268" s="28">
        <f t="shared" ref="N268:N331" si="180">M268*E268</f>
        <v>0</v>
      </c>
    </row>
    <row r="269" spans="1:14">
      <c r="A269" s="20"/>
      <c r="B269" s="21" t="s">
        <v>150</v>
      </c>
      <c r="C269" s="36">
        <v>0.05</v>
      </c>
      <c r="D269" s="37">
        <f>D265</f>
        <v>587</v>
      </c>
      <c r="E269" s="23">
        <f>C269*E265</f>
        <v>16.316</v>
      </c>
      <c r="F269" s="18">
        <f t="shared" si="178"/>
        <v>9577.492</v>
      </c>
      <c r="G269" s="56"/>
      <c r="H269" s="56"/>
      <c r="I269" s="57">
        <f t="shared" si="174"/>
        <v>0</v>
      </c>
      <c r="J269" s="30">
        <f t="shared" si="175"/>
        <v>0</v>
      </c>
      <c r="K269" s="30">
        <f t="shared" si="176"/>
        <v>0</v>
      </c>
      <c r="L269" s="24">
        <f t="shared" si="177"/>
        <v>0</v>
      </c>
      <c r="M269" s="12">
        <f t="shared" si="179"/>
        <v>0</v>
      </c>
      <c r="N269" s="28">
        <f t="shared" si="180"/>
        <v>0</v>
      </c>
    </row>
    <row r="270" ht="39" spans="1:14">
      <c r="A270" s="20"/>
      <c r="B270" s="21" t="s">
        <v>40</v>
      </c>
      <c r="C270" s="36">
        <v>0.05</v>
      </c>
      <c r="D270" s="37">
        <f>D265</f>
        <v>587</v>
      </c>
      <c r="E270" s="23">
        <f>C270*E265</f>
        <v>16.316</v>
      </c>
      <c r="F270" s="18">
        <f t="shared" si="178"/>
        <v>9577.492</v>
      </c>
      <c r="G270" s="56"/>
      <c r="H270" s="56"/>
      <c r="I270" s="57">
        <f t="shared" si="174"/>
        <v>0</v>
      </c>
      <c r="J270" s="30">
        <f t="shared" si="175"/>
        <v>0</v>
      </c>
      <c r="K270" s="30">
        <f t="shared" si="176"/>
        <v>0</v>
      </c>
      <c r="L270" s="24">
        <f t="shared" si="177"/>
        <v>0</v>
      </c>
      <c r="M270" s="12">
        <f t="shared" si="179"/>
        <v>0</v>
      </c>
      <c r="N270" s="28">
        <f t="shared" si="180"/>
        <v>0</v>
      </c>
    </row>
    <row r="271" ht="52" spans="1:14">
      <c r="A271" s="13">
        <v>41.01</v>
      </c>
      <c r="B271" s="14" t="s">
        <v>158</v>
      </c>
      <c r="C271" s="15" t="s">
        <v>107</v>
      </c>
      <c r="D271" s="16">
        <v>475</v>
      </c>
      <c r="E271" s="17">
        <v>229.22</v>
      </c>
      <c r="F271" s="18"/>
      <c r="G271" s="56"/>
      <c r="H271" s="56"/>
      <c r="I271" s="57"/>
      <c r="J271" s="29"/>
      <c r="K271" s="30"/>
      <c r="L271" s="24"/>
      <c r="M271" s="12">
        <f t="shared" si="179"/>
        <v>0</v>
      </c>
      <c r="N271" s="28">
        <f t="shared" si="180"/>
        <v>0</v>
      </c>
    </row>
    <row r="272" ht="26" spans="1:14">
      <c r="A272" s="20"/>
      <c r="B272" s="21" t="s">
        <v>147</v>
      </c>
      <c r="C272" s="36">
        <v>0.65</v>
      </c>
      <c r="D272" s="37">
        <f>D271</f>
        <v>475</v>
      </c>
      <c r="E272" s="23">
        <f>C272*E271</f>
        <v>148.993</v>
      </c>
      <c r="F272" s="18">
        <f t="shared" si="178"/>
        <v>70771.675</v>
      </c>
      <c r="G272" s="56">
        <v>475</v>
      </c>
      <c r="H272" s="56"/>
      <c r="I272" s="57">
        <f t="shared" ref="I272:I276" si="181">G272+H272</f>
        <v>475</v>
      </c>
      <c r="J272" s="30">
        <f t="shared" ref="J272:J276" si="182">G272*E272</f>
        <v>70771.675</v>
      </c>
      <c r="K272" s="30">
        <f t="shared" ref="K272:K276" si="183">E272*H272</f>
        <v>0</v>
      </c>
      <c r="L272" s="24">
        <f t="shared" ref="L272:L276" si="184">I272*E272</f>
        <v>70771.675</v>
      </c>
      <c r="M272" s="12">
        <f t="shared" si="179"/>
        <v>0</v>
      </c>
      <c r="N272" s="28">
        <f t="shared" si="180"/>
        <v>0</v>
      </c>
    </row>
    <row r="273" ht="26" spans="1:14">
      <c r="A273" s="20"/>
      <c r="B273" s="21" t="s">
        <v>148</v>
      </c>
      <c r="C273" s="36">
        <v>0.05</v>
      </c>
      <c r="D273" s="37">
        <f>D272</f>
        <v>475</v>
      </c>
      <c r="E273" s="23">
        <f>E271*C273</f>
        <v>11.461</v>
      </c>
      <c r="F273" s="18">
        <f t="shared" si="178"/>
        <v>5443.975</v>
      </c>
      <c r="G273" s="56"/>
      <c r="H273" s="56"/>
      <c r="I273" s="57">
        <f t="shared" si="181"/>
        <v>0</v>
      </c>
      <c r="J273" s="30">
        <f t="shared" si="182"/>
        <v>0</v>
      </c>
      <c r="K273" s="30">
        <f t="shared" si="183"/>
        <v>0</v>
      </c>
      <c r="L273" s="24">
        <f t="shared" si="184"/>
        <v>0</v>
      </c>
      <c r="M273" s="12">
        <f t="shared" si="179"/>
        <v>0</v>
      </c>
      <c r="N273" s="28">
        <f t="shared" si="180"/>
        <v>0</v>
      </c>
    </row>
    <row r="274" ht="39" spans="1:14">
      <c r="A274" s="20"/>
      <c r="B274" s="21" t="s">
        <v>149</v>
      </c>
      <c r="C274" s="36">
        <v>0.2</v>
      </c>
      <c r="D274" s="37">
        <f>D271</f>
        <v>475</v>
      </c>
      <c r="E274" s="23">
        <f>C274*E271</f>
        <v>45.844</v>
      </c>
      <c r="F274" s="18">
        <f t="shared" si="178"/>
        <v>21775.9</v>
      </c>
      <c r="G274" s="56">
        <v>475</v>
      </c>
      <c r="H274" s="56"/>
      <c r="I274" s="57">
        <f t="shared" si="181"/>
        <v>475</v>
      </c>
      <c r="J274" s="30">
        <f t="shared" si="182"/>
        <v>21775.9</v>
      </c>
      <c r="K274" s="30">
        <f t="shared" si="183"/>
        <v>0</v>
      </c>
      <c r="L274" s="24">
        <f t="shared" si="184"/>
        <v>21775.9</v>
      </c>
      <c r="M274" s="12">
        <f t="shared" si="179"/>
        <v>0</v>
      </c>
      <c r="N274" s="28">
        <f t="shared" si="180"/>
        <v>0</v>
      </c>
    </row>
    <row r="275" spans="1:14">
      <c r="A275" s="20"/>
      <c r="B275" s="21" t="s">
        <v>150</v>
      </c>
      <c r="C275" s="36">
        <v>0.05</v>
      </c>
      <c r="D275" s="37">
        <f>D271</f>
        <v>475</v>
      </c>
      <c r="E275" s="23">
        <f>C275*E271</f>
        <v>11.461</v>
      </c>
      <c r="F275" s="18">
        <f t="shared" si="178"/>
        <v>5443.975</v>
      </c>
      <c r="G275" s="56"/>
      <c r="H275" s="56"/>
      <c r="I275" s="57">
        <f t="shared" si="181"/>
        <v>0</v>
      </c>
      <c r="J275" s="30">
        <f t="shared" si="182"/>
        <v>0</v>
      </c>
      <c r="K275" s="30">
        <f t="shared" si="183"/>
        <v>0</v>
      </c>
      <c r="L275" s="24">
        <f t="shared" si="184"/>
        <v>0</v>
      </c>
      <c r="M275" s="12">
        <f t="shared" si="179"/>
        <v>0</v>
      </c>
      <c r="N275" s="28">
        <f t="shared" si="180"/>
        <v>0</v>
      </c>
    </row>
    <row r="276" ht="39" spans="1:14">
      <c r="A276" s="20"/>
      <c r="B276" s="21" t="s">
        <v>40</v>
      </c>
      <c r="C276" s="36">
        <v>0.05</v>
      </c>
      <c r="D276" s="37">
        <f>D271</f>
        <v>475</v>
      </c>
      <c r="E276" s="23">
        <f>C276*E271</f>
        <v>11.461</v>
      </c>
      <c r="F276" s="18">
        <f t="shared" si="178"/>
        <v>5443.975</v>
      </c>
      <c r="G276" s="56"/>
      <c r="H276" s="56"/>
      <c r="I276" s="57">
        <f t="shared" si="181"/>
        <v>0</v>
      </c>
      <c r="J276" s="30">
        <f t="shared" si="182"/>
        <v>0</v>
      </c>
      <c r="K276" s="30">
        <f t="shared" si="183"/>
        <v>0</v>
      </c>
      <c r="L276" s="24">
        <f t="shared" si="184"/>
        <v>0</v>
      </c>
      <c r="M276" s="12">
        <f t="shared" si="179"/>
        <v>0</v>
      </c>
      <c r="N276" s="28">
        <f t="shared" si="180"/>
        <v>0</v>
      </c>
    </row>
    <row r="277" ht="52" spans="1:14">
      <c r="A277" s="13">
        <v>41.02</v>
      </c>
      <c r="B277" s="14" t="s">
        <v>159</v>
      </c>
      <c r="C277" s="15" t="s">
        <v>107</v>
      </c>
      <c r="D277" s="16">
        <v>1617</v>
      </c>
      <c r="E277" s="17">
        <v>169</v>
      </c>
      <c r="F277" s="18"/>
      <c r="G277" s="56"/>
      <c r="H277" s="56"/>
      <c r="I277" s="57"/>
      <c r="J277" s="29"/>
      <c r="K277" s="30"/>
      <c r="L277" s="24"/>
      <c r="M277" s="12">
        <f t="shared" si="179"/>
        <v>0</v>
      </c>
      <c r="N277" s="28">
        <f t="shared" si="180"/>
        <v>0</v>
      </c>
    </row>
    <row r="278" ht="26" spans="1:14">
      <c r="A278" s="20"/>
      <c r="B278" s="21" t="s">
        <v>147</v>
      </c>
      <c r="C278" s="36">
        <v>0.65</v>
      </c>
      <c r="D278" s="37">
        <f>D277</f>
        <v>1617</v>
      </c>
      <c r="E278" s="23">
        <f>C278*E277</f>
        <v>109.85</v>
      </c>
      <c r="F278" s="18">
        <f t="shared" si="178"/>
        <v>177627.45</v>
      </c>
      <c r="G278" s="56">
        <v>1617</v>
      </c>
      <c r="H278" s="56"/>
      <c r="I278" s="57">
        <f t="shared" ref="I278:I282" si="185">G278+H278</f>
        <v>1617</v>
      </c>
      <c r="J278" s="30">
        <f t="shared" ref="J278:J282" si="186">G278*E278</f>
        <v>177627.45</v>
      </c>
      <c r="K278" s="30">
        <f t="shared" ref="K278:K282" si="187">E278*H278</f>
        <v>0</v>
      </c>
      <c r="L278" s="24">
        <f t="shared" ref="L278:L282" si="188">I278*E278</f>
        <v>177627.45</v>
      </c>
      <c r="M278" s="12">
        <f t="shared" si="179"/>
        <v>0</v>
      </c>
      <c r="N278" s="28">
        <f t="shared" si="180"/>
        <v>0</v>
      </c>
    </row>
    <row r="279" ht="26" spans="1:14">
      <c r="A279" s="20"/>
      <c r="B279" s="21" t="s">
        <v>148</v>
      </c>
      <c r="C279" s="36">
        <v>0.05</v>
      </c>
      <c r="D279" s="37">
        <f>D278</f>
        <v>1617</v>
      </c>
      <c r="E279" s="23">
        <f>E277*C279</f>
        <v>8.45</v>
      </c>
      <c r="F279" s="18">
        <f t="shared" si="178"/>
        <v>13663.65</v>
      </c>
      <c r="G279" s="56"/>
      <c r="H279" s="56"/>
      <c r="I279" s="57">
        <f t="shared" si="185"/>
        <v>0</v>
      </c>
      <c r="J279" s="30">
        <f t="shared" si="186"/>
        <v>0</v>
      </c>
      <c r="K279" s="30">
        <f t="shared" si="187"/>
        <v>0</v>
      </c>
      <c r="L279" s="24">
        <f t="shared" si="188"/>
        <v>0</v>
      </c>
      <c r="M279" s="12">
        <f t="shared" si="179"/>
        <v>0</v>
      </c>
      <c r="N279" s="28">
        <f t="shared" si="180"/>
        <v>0</v>
      </c>
    </row>
    <row r="280" ht="39" spans="1:14">
      <c r="A280" s="20"/>
      <c r="B280" s="21" t="s">
        <v>149</v>
      </c>
      <c r="C280" s="36">
        <v>0.2</v>
      </c>
      <c r="D280" s="37">
        <f>D277</f>
        <v>1617</v>
      </c>
      <c r="E280" s="23">
        <f>C280*E277</f>
        <v>33.8</v>
      </c>
      <c r="F280" s="18">
        <f t="shared" si="178"/>
        <v>54654.6</v>
      </c>
      <c r="G280" s="56">
        <v>1176</v>
      </c>
      <c r="H280" s="56"/>
      <c r="I280" s="57">
        <f t="shared" si="185"/>
        <v>1176</v>
      </c>
      <c r="J280" s="30">
        <f t="shared" si="186"/>
        <v>39748.8</v>
      </c>
      <c r="K280" s="30">
        <f t="shared" si="187"/>
        <v>0</v>
      </c>
      <c r="L280" s="24">
        <f t="shared" si="188"/>
        <v>39748.8</v>
      </c>
      <c r="M280" s="12">
        <f t="shared" si="179"/>
        <v>0</v>
      </c>
      <c r="N280" s="28">
        <f t="shared" si="180"/>
        <v>0</v>
      </c>
    </row>
    <row r="281" spans="1:14">
      <c r="A281" s="20"/>
      <c r="B281" s="21" t="s">
        <v>150</v>
      </c>
      <c r="C281" s="36">
        <v>0.05</v>
      </c>
      <c r="D281" s="37">
        <f>D277</f>
        <v>1617</v>
      </c>
      <c r="E281" s="23">
        <f>C281*E277</f>
        <v>8.45</v>
      </c>
      <c r="F281" s="18">
        <f t="shared" si="178"/>
        <v>13663.65</v>
      </c>
      <c r="G281" s="56"/>
      <c r="H281" s="56"/>
      <c r="I281" s="57">
        <f t="shared" si="185"/>
        <v>0</v>
      </c>
      <c r="J281" s="30">
        <f t="shared" si="186"/>
        <v>0</v>
      </c>
      <c r="K281" s="30">
        <f t="shared" si="187"/>
        <v>0</v>
      </c>
      <c r="L281" s="24">
        <f t="shared" si="188"/>
        <v>0</v>
      </c>
      <c r="M281" s="12">
        <f t="shared" si="179"/>
        <v>0</v>
      </c>
      <c r="N281" s="28">
        <f t="shared" si="180"/>
        <v>0</v>
      </c>
    </row>
    <row r="282" ht="39" spans="1:14">
      <c r="A282" s="20"/>
      <c r="B282" s="21" t="s">
        <v>40</v>
      </c>
      <c r="C282" s="36">
        <v>0.05</v>
      </c>
      <c r="D282" s="37">
        <f>D277</f>
        <v>1617</v>
      </c>
      <c r="E282" s="23">
        <f>C282*E277</f>
        <v>8.45</v>
      </c>
      <c r="F282" s="18">
        <f t="shared" si="178"/>
        <v>13663.65</v>
      </c>
      <c r="G282" s="56"/>
      <c r="H282" s="56"/>
      <c r="I282" s="57">
        <f t="shared" si="185"/>
        <v>0</v>
      </c>
      <c r="J282" s="30">
        <f t="shared" si="186"/>
        <v>0</v>
      </c>
      <c r="K282" s="30">
        <f t="shared" si="187"/>
        <v>0</v>
      </c>
      <c r="L282" s="24">
        <f t="shared" si="188"/>
        <v>0</v>
      </c>
      <c r="M282" s="12">
        <f t="shared" si="179"/>
        <v>0</v>
      </c>
      <c r="N282" s="28">
        <f t="shared" si="180"/>
        <v>0</v>
      </c>
    </row>
    <row r="283" ht="52" spans="1:14">
      <c r="A283" s="13">
        <v>41.03</v>
      </c>
      <c r="B283" s="14" t="s">
        <v>160</v>
      </c>
      <c r="C283" s="15" t="s">
        <v>107</v>
      </c>
      <c r="D283" s="16">
        <v>2584</v>
      </c>
      <c r="E283" s="17">
        <v>125.65</v>
      </c>
      <c r="F283" s="18"/>
      <c r="G283" s="56"/>
      <c r="H283" s="56"/>
      <c r="I283" s="57"/>
      <c r="J283" s="29"/>
      <c r="K283" s="30"/>
      <c r="L283" s="24"/>
      <c r="M283" s="12">
        <f t="shared" si="179"/>
        <v>0</v>
      </c>
      <c r="N283" s="28">
        <f t="shared" si="180"/>
        <v>0</v>
      </c>
    </row>
    <row r="284" ht="26" spans="1:14">
      <c r="A284" s="20"/>
      <c r="B284" s="21" t="s">
        <v>147</v>
      </c>
      <c r="C284" s="36">
        <v>0.65</v>
      </c>
      <c r="D284" s="37">
        <f>D283</f>
        <v>2584</v>
      </c>
      <c r="E284" s="23">
        <f>C284*E283</f>
        <v>81.6725</v>
      </c>
      <c r="F284" s="18">
        <f t="shared" si="178"/>
        <v>211041.74</v>
      </c>
      <c r="G284" s="56">
        <v>2584</v>
      </c>
      <c r="H284" s="56"/>
      <c r="I284" s="57">
        <f t="shared" ref="I284:I288" si="189">G284+H284</f>
        <v>2584</v>
      </c>
      <c r="J284" s="30">
        <f t="shared" ref="J284:J288" si="190">G284*E284</f>
        <v>211041.74</v>
      </c>
      <c r="K284" s="30">
        <f t="shared" ref="K284:K288" si="191">E284*H284</f>
        <v>0</v>
      </c>
      <c r="L284" s="24">
        <f t="shared" ref="L284:L288" si="192">I284*E284</f>
        <v>211041.74</v>
      </c>
      <c r="M284" s="12">
        <f t="shared" si="179"/>
        <v>0</v>
      </c>
      <c r="N284" s="28">
        <f t="shared" si="180"/>
        <v>0</v>
      </c>
    </row>
    <row r="285" ht="26" spans="1:14">
      <c r="A285" s="20"/>
      <c r="B285" s="21" t="s">
        <v>148</v>
      </c>
      <c r="C285" s="36">
        <v>0.05</v>
      </c>
      <c r="D285" s="37">
        <f>D284</f>
        <v>2584</v>
      </c>
      <c r="E285" s="23">
        <f>E283*C285</f>
        <v>6.2825</v>
      </c>
      <c r="F285" s="18">
        <f t="shared" si="178"/>
        <v>16233.98</v>
      </c>
      <c r="G285" s="56"/>
      <c r="H285" s="56"/>
      <c r="I285" s="57">
        <f t="shared" si="189"/>
        <v>0</v>
      </c>
      <c r="J285" s="30">
        <f t="shared" si="190"/>
        <v>0</v>
      </c>
      <c r="K285" s="30">
        <f t="shared" si="191"/>
        <v>0</v>
      </c>
      <c r="L285" s="24">
        <f t="shared" si="192"/>
        <v>0</v>
      </c>
      <c r="M285" s="12">
        <f t="shared" si="179"/>
        <v>0</v>
      </c>
      <c r="N285" s="28">
        <f t="shared" si="180"/>
        <v>0</v>
      </c>
    </row>
    <row r="286" ht="39" spans="1:14">
      <c r="A286" s="20"/>
      <c r="B286" s="21" t="s">
        <v>149</v>
      </c>
      <c r="C286" s="36">
        <v>0.2</v>
      </c>
      <c r="D286" s="37">
        <f>D283</f>
        <v>2584</v>
      </c>
      <c r="E286" s="23">
        <f>C286*E283</f>
        <v>25.13</v>
      </c>
      <c r="F286" s="18">
        <f t="shared" si="178"/>
        <v>64935.92</v>
      </c>
      <c r="G286" s="56">
        <v>2402</v>
      </c>
      <c r="H286" s="56"/>
      <c r="I286" s="57">
        <f t="shared" si="189"/>
        <v>2402</v>
      </c>
      <c r="J286" s="30">
        <f t="shared" si="190"/>
        <v>60362.26</v>
      </c>
      <c r="K286" s="30">
        <f t="shared" si="191"/>
        <v>0</v>
      </c>
      <c r="L286" s="24">
        <f t="shared" si="192"/>
        <v>60362.26</v>
      </c>
      <c r="M286" s="12">
        <f t="shared" si="179"/>
        <v>0</v>
      </c>
      <c r="N286" s="28">
        <f t="shared" si="180"/>
        <v>0</v>
      </c>
    </row>
    <row r="287" spans="1:14">
      <c r="A287" s="20"/>
      <c r="B287" s="21" t="s">
        <v>150</v>
      </c>
      <c r="C287" s="36">
        <v>0.05</v>
      </c>
      <c r="D287" s="37">
        <f>D283</f>
        <v>2584</v>
      </c>
      <c r="E287" s="23">
        <f>C287*E283</f>
        <v>6.2825</v>
      </c>
      <c r="F287" s="18">
        <f t="shared" si="178"/>
        <v>16233.98</v>
      </c>
      <c r="G287" s="56"/>
      <c r="H287" s="56"/>
      <c r="I287" s="57">
        <f t="shared" si="189"/>
        <v>0</v>
      </c>
      <c r="J287" s="30">
        <f t="shared" si="190"/>
        <v>0</v>
      </c>
      <c r="K287" s="30">
        <f t="shared" si="191"/>
        <v>0</v>
      </c>
      <c r="L287" s="24">
        <f t="shared" si="192"/>
        <v>0</v>
      </c>
      <c r="M287" s="12">
        <f t="shared" si="179"/>
        <v>0</v>
      </c>
      <c r="N287" s="28">
        <f t="shared" si="180"/>
        <v>0</v>
      </c>
    </row>
    <row r="288" ht="39" spans="1:14">
      <c r="A288" s="20"/>
      <c r="B288" s="21" t="s">
        <v>40</v>
      </c>
      <c r="C288" s="36">
        <v>0.05</v>
      </c>
      <c r="D288" s="37">
        <f>D283</f>
        <v>2584</v>
      </c>
      <c r="E288" s="23">
        <f>C288*E283</f>
        <v>6.2825</v>
      </c>
      <c r="F288" s="18">
        <f t="shared" si="178"/>
        <v>16233.98</v>
      </c>
      <c r="G288" s="24"/>
      <c r="H288" s="56"/>
      <c r="I288" s="57">
        <f t="shared" si="189"/>
        <v>0</v>
      </c>
      <c r="J288" s="30">
        <f t="shared" si="190"/>
        <v>0</v>
      </c>
      <c r="K288" s="30">
        <f t="shared" si="191"/>
        <v>0</v>
      </c>
      <c r="L288" s="24">
        <f t="shared" si="192"/>
        <v>0</v>
      </c>
      <c r="M288" s="12">
        <f t="shared" si="179"/>
        <v>0</v>
      </c>
      <c r="N288" s="28">
        <f t="shared" si="180"/>
        <v>0</v>
      </c>
    </row>
    <row r="289" ht="409.5" spans="1:14">
      <c r="A289" s="13">
        <v>42</v>
      </c>
      <c r="B289" s="14" t="s">
        <v>161</v>
      </c>
      <c r="C289" s="15"/>
      <c r="D289" s="16"/>
      <c r="E289" s="17"/>
      <c r="F289" s="18">
        <f t="shared" si="178"/>
        <v>0</v>
      </c>
      <c r="G289" s="19"/>
      <c r="H289" s="56"/>
      <c r="I289" s="56"/>
      <c r="J289" s="29"/>
      <c r="K289" s="29"/>
      <c r="L289" s="19"/>
      <c r="M289" s="12">
        <f t="shared" si="179"/>
        <v>0</v>
      </c>
      <c r="N289" s="28">
        <f t="shared" si="180"/>
        <v>0</v>
      </c>
    </row>
    <row r="290" ht="26" spans="1:14">
      <c r="A290" s="13">
        <v>42.04</v>
      </c>
      <c r="B290" s="14" t="s">
        <v>162</v>
      </c>
      <c r="C290" s="15" t="s">
        <v>70</v>
      </c>
      <c r="D290" s="16">
        <v>2</v>
      </c>
      <c r="E290" s="64">
        <v>27271.2352</v>
      </c>
      <c r="F290" s="18"/>
      <c r="G290" s="56"/>
      <c r="H290" s="56"/>
      <c r="I290" s="57"/>
      <c r="J290" s="29"/>
      <c r="K290" s="30"/>
      <c r="L290" s="24"/>
      <c r="M290" s="12">
        <f t="shared" si="179"/>
        <v>0</v>
      </c>
      <c r="N290" s="28">
        <f t="shared" si="180"/>
        <v>0</v>
      </c>
    </row>
    <row r="291" ht="26" spans="1:14">
      <c r="A291" s="20"/>
      <c r="B291" s="21" t="s">
        <v>147</v>
      </c>
      <c r="C291" s="36">
        <v>0.65</v>
      </c>
      <c r="D291" s="37">
        <f>D290</f>
        <v>2</v>
      </c>
      <c r="E291" s="23">
        <f>C291*E290</f>
        <v>17726.30288</v>
      </c>
      <c r="F291" s="18">
        <f t="shared" si="178"/>
        <v>35452.60576</v>
      </c>
      <c r="G291" s="56">
        <v>2</v>
      </c>
      <c r="H291" s="56"/>
      <c r="I291" s="57">
        <f t="shared" ref="I291:I295" si="193">G291+H291</f>
        <v>2</v>
      </c>
      <c r="J291" s="30">
        <f t="shared" ref="J291:J295" si="194">G291*E291</f>
        <v>35452.60576</v>
      </c>
      <c r="K291" s="30">
        <f t="shared" ref="K291:K295" si="195">E291*H291</f>
        <v>0</v>
      </c>
      <c r="L291" s="24">
        <f t="shared" ref="L291:L295" si="196">I291*E291</f>
        <v>35452.60576</v>
      </c>
      <c r="M291" s="12">
        <f t="shared" si="179"/>
        <v>0</v>
      </c>
      <c r="N291" s="28">
        <f t="shared" si="180"/>
        <v>0</v>
      </c>
    </row>
    <row r="292" ht="26" spans="1:14">
      <c r="A292" s="20"/>
      <c r="B292" s="21" t="s">
        <v>148</v>
      </c>
      <c r="C292" s="36">
        <v>0.05</v>
      </c>
      <c r="D292" s="37">
        <f>D291</f>
        <v>2</v>
      </c>
      <c r="E292" s="23">
        <f>E290*C292</f>
        <v>1363.56176</v>
      </c>
      <c r="F292" s="18">
        <f t="shared" si="178"/>
        <v>2727.12352</v>
      </c>
      <c r="G292" s="56"/>
      <c r="H292" s="56"/>
      <c r="I292" s="57">
        <f t="shared" si="193"/>
        <v>0</v>
      </c>
      <c r="J292" s="30">
        <f t="shared" si="194"/>
        <v>0</v>
      </c>
      <c r="K292" s="30">
        <f t="shared" si="195"/>
        <v>0</v>
      </c>
      <c r="L292" s="24">
        <f t="shared" si="196"/>
        <v>0</v>
      </c>
      <c r="M292" s="12">
        <f t="shared" si="179"/>
        <v>0</v>
      </c>
      <c r="N292" s="28">
        <f t="shared" si="180"/>
        <v>0</v>
      </c>
    </row>
    <row r="293" ht="39" spans="1:14">
      <c r="A293" s="20"/>
      <c r="B293" s="21" t="s">
        <v>149</v>
      </c>
      <c r="C293" s="36">
        <v>0.2</v>
      </c>
      <c r="D293" s="37">
        <f>D290</f>
        <v>2</v>
      </c>
      <c r="E293" s="23">
        <f>C293*E290</f>
        <v>5454.24704</v>
      </c>
      <c r="F293" s="18">
        <f t="shared" si="178"/>
        <v>10908.49408</v>
      </c>
      <c r="G293" s="56"/>
      <c r="H293" s="56"/>
      <c r="I293" s="57">
        <f t="shared" si="193"/>
        <v>0</v>
      </c>
      <c r="J293" s="30">
        <f t="shared" si="194"/>
        <v>0</v>
      </c>
      <c r="K293" s="30">
        <f t="shared" si="195"/>
        <v>0</v>
      </c>
      <c r="L293" s="24">
        <f t="shared" si="196"/>
        <v>0</v>
      </c>
      <c r="M293" s="12">
        <f t="shared" si="179"/>
        <v>0</v>
      </c>
      <c r="N293" s="28">
        <f t="shared" si="180"/>
        <v>0</v>
      </c>
    </row>
    <row r="294" spans="1:14">
      <c r="A294" s="20"/>
      <c r="B294" s="21" t="s">
        <v>150</v>
      </c>
      <c r="C294" s="36">
        <v>0.05</v>
      </c>
      <c r="D294" s="37">
        <f>D290</f>
        <v>2</v>
      </c>
      <c r="E294" s="23">
        <f>C294*E290</f>
        <v>1363.56176</v>
      </c>
      <c r="F294" s="18">
        <f t="shared" si="178"/>
        <v>2727.12352</v>
      </c>
      <c r="G294" s="56"/>
      <c r="H294" s="56"/>
      <c r="I294" s="57">
        <f t="shared" si="193"/>
        <v>0</v>
      </c>
      <c r="J294" s="30">
        <f t="shared" si="194"/>
        <v>0</v>
      </c>
      <c r="K294" s="30">
        <f t="shared" si="195"/>
        <v>0</v>
      </c>
      <c r="L294" s="24">
        <f t="shared" si="196"/>
        <v>0</v>
      </c>
      <c r="M294" s="12">
        <f t="shared" si="179"/>
        <v>0</v>
      </c>
      <c r="N294" s="28">
        <f t="shared" si="180"/>
        <v>0</v>
      </c>
    </row>
    <row r="295" ht="39" spans="1:14">
      <c r="A295" s="20"/>
      <c r="B295" s="21" t="s">
        <v>40</v>
      </c>
      <c r="C295" s="36">
        <v>0.05</v>
      </c>
      <c r="D295" s="37">
        <f>D290</f>
        <v>2</v>
      </c>
      <c r="E295" s="23">
        <f>C295*E290</f>
        <v>1363.56176</v>
      </c>
      <c r="F295" s="18">
        <f t="shared" si="178"/>
        <v>2727.12352</v>
      </c>
      <c r="G295" s="56"/>
      <c r="H295" s="56"/>
      <c r="I295" s="57">
        <f t="shared" si="193"/>
        <v>0</v>
      </c>
      <c r="J295" s="30">
        <f t="shared" si="194"/>
        <v>0</v>
      </c>
      <c r="K295" s="30">
        <f t="shared" si="195"/>
        <v>0</v>
      </c>
      <c r="L295" s="24">
        <f t="shared" si="196"/>
        <v>0</v>
      </c>
      <c r="M295" s="12">
        <f t="shared" si="179"/>
        <v>0</v>
      </c>
      <c r="N295" s="28">
        <f t="shared" si="180"/>
        <v>0</v>
      </c>
    </row>
    <row r="296" ht="26" spans="1:14">
      <c r="A296" s="13">
        <v>42.04</v>
      </c>
      <c r="B296" s="14" t="s">
        <v>163</v>
      </c>
      <c r="C296" s="15" t="s">
        <v>70</v>
      </c>
      <c r="D296" s="16">
        <f>1+2</f>
        <v>3</v>
      </c>
      <c r="E296" s="17">
        <v>17604.85</v>
      </c>
      <c r="F296" s="18"/>
      <c r="G296" s="56"/>
      <c r="H296" s="56"/>
      <c r="I296" s="57"/>
      <c r="J296" s="29"/>
      <c r="K296" s="30"/>
      <c r="L296" s="24"/>
      <c r="M296" s="12">
        <f t="shared" si="179"/>
        <v>0</v>
      </c>
      <c r="N296" s="28">
        <f t="shared" si="180"/>
        <v>0</v>
      </c>
    </row>
    <row r="297" ht="26" spans="1:14">
      <c r="A297" s="20"/>
      <c r="B297" s="21" t="s">
        <v>147</v>
      </c>
      <c r="C297" s="36">
        <v>0.65</v>
      </c>
      <c r="D297" s="37">
        <f>D296</f>
        <v>3</v>
      </c>
      <c r="E297" s="23">
        <f>C297*E296</f>
        <v>11443.1525</v>
      </c>
      <c r="F297" s="18">
        <f t="shared" si="178"/>
        <v>34329.4575</v>
      </c>
      <c r="G297" s="56">
        <v>2</v>
      </c>
      <c r="H297" s="56"/>
      <c r="I297" s="57">
        <f t="shared" ref="I297:I301" si="197">G297+H297</f>
        <v>2</v>
      </c>
      <c r="J297" s="30">
        <f t="shared" ref="J297:J301" si="198">G297*E297</f>
        <v>22886.305</v>
      </c>
      <c r="K297" s="30">
        <f t="shared" ref="K297:K301" si="199">E297*H297</f>
        <v>0</v>
      </c>
      <c r="L297" s="24">
        <f t="shared" ref="L297:L301" si="200">I297*E297</f>
        <v>22886.305</v>
      </c>
      <c r="M297" s="12">
        <f t="shared" si="179"/>
        <v>0</v>
      </c>
      <c r="N297" s="28">
        <f t="shared" si="180"/>
        <v>0</v>
      </c>
    </row>
    <row r="298" ht="26" spans="1:14">
      <c r="A298" s="20"/>
      <c r="B298" s="21" t="s">
        <v>148</v>
      </c>
      <c r="C298" s="36">
        <v>0.05</v>
      </c>
      <c r="D298" s="37">
        <f>D297</f>
        <v>3</v>
      </c>
      <c r="E298" s="23">
        <f>E296*C298</f>
        <v>880.2425</v>
      </c>
      <c r="F298" s="18">
        <f t="shared" si="178"/>
        <v>2640.7275</v>
      </c>
      <c r="G298" s="56"/>
      <c r="H298" s="56"/>
      <c r="I298" s="57">
        <f t="shared" si="197"/>
        <v>0</v>
      </c>
      <c r="J298" s="30">
        <f t="shared" si="198"/>
        <v>0</v>
      </c>
      <c r="K298" s="30">
        <f t="shared" si="199"/>
        <v>0</v>
      </c>
      <c r="L298" s="24">
        <f t="shared" si="200"/>
        <v>0</v>
      </c>
      <c r="M298" s="12">
        <f t="shared" si="179"/>
        <v>0</v>
      </c>
      <c r="N298" s="28">
        <f t="shared" si="180"/>
        <v>0</v>
      </c>
    </row>
    <row r="299" ht="39" spans="1:14">
      <c r="A299" s="20"/>
      <c r="B299" s="21" t="s">
        <v>149</v>
      </c>
      <c r="C299" s="36">
        <v>0.2</v>
      </c>
      <c r="D299" s="37">
        <f>D296</f>
        <v>3</v>
      </c>
      <c r="E299" s="23">
        <f>C299*E296</f>
        <v>3520.97</v>
      </c>
      <c r="F299" s="18">
        <f t="shared" si="178"/>
        <v>10562.91</v>
      </c>
      <c r="G299" s="56"/>
      <c r="H299" s="56"/>
      <c r="I299" s="57">
        <f t="shared" si="197"/>
        <v>0</v>
      </c>
      <c r="J299" s="30">
        <f t="shared" si="198"/>
        <v>0</v>
      </c>
      <c r="K299" s="30">
        <f t="shared" si="199"/>
        <v>0</v>
      </c>
      <c r="L299" s="24">
        <f t="shared" si="200"/>
        <v>0</v>
      </c>
      <c r="M299" s="12">
        <f t="shared" si="179"/>
        <v>0</v>
      </c>
      <c r="N299" s="28">
        <f t="shared" si="180"/>
        <v>0</v>
      </c>
    </row>
    <row r="300" spans="1:14">
      <c r="A300" s="20"/>
      <c r="B300" s="21" t="s">
        <v>150</v>
      </c>
      <c r="C300" s="36">
        <v>0.05</v>
      </c>
      <c r="D300" s="37">
        <f>D296</f>
        <v>3</v>
      </c>
      <c r="E300" s="23">
        <f>C300*E296</f>
        <v>880.2425</v>
      </c>
      <c r="F300" s="18">
        <f t="shared" si="178"/>
        <v>2640.7275</v>
      </c>
      <c r="G300" s="56"/>
      <c r="H300" s="56"/>
      <c r="I300" s="57">
        <f t="shared" si="197"/>
        <v>0</v>
      </c>
      <c r="J300" s="30">
        <f t="shared" si="198"/>
        <v>0</v>
      </c>
      <c r="K300" s="30">
        <f t="shared" si="199"/>
        <v>0</v>
      </c>
      <c r="L300" s="24">
        <f t="shared" si="200"/>
        <v>0</v>
      </c>
      <c r="M300" s="12">
        <f t="shared" si="179"/>
        <v>0</v>
      </c>
      <c r="N300" s="28">
        <f t="shared" si="180"/>
        <v>0</v>
      </c>
    </row>
    <row r="301" ht="39" spans="1:14">
      <c r="A301" s="20"/>
      <c r="B301" s="21" t="s">
        <v>40</v>
      </c>
      <c r="C301" s="36">
        <v>0.05</v>
      </c>
      <c r="D301" s="37">
        <f>D296</f>
        <v>3</v>
      </c>
      <c r="E301" s="23">
        <f>C301*E296</f>
        <v>880.2425</v>
      </c>
      <c r="F301" s="18">
        <f t="shared" si="178"/>
        <v>2640.7275</v>
      </c>
      <c r="G301" s="56"/>
      <c r="H301" s="56"/>
      <c r="I301" s="57">
        <f t="shared" si="197"/>
        <v>0</v>
      </c>
      <c r="J301" s="30">
        <f t="shared" si="198"/>
        <v>0</v>
      </c>
      <c r="K301" s="30">
        <f t="shared" si="199"/>
        <v>0</v>
      </c>
      <c r="L301" s="24">
        <f t="shared" si="200"/>
        <v>0</v>
      </c>
      <c r="M301" s="12">
        <f t="shared" si="179"/>
        <v>0</v>
      </c>
      <c r="N301" s="28">
        <f t="shared" si="180"/>
        <v>0</v>
      </c>
    </row>
    <row r="302" ht="26" spans="1:14">
      <c r="A302" s="13">
        <v>42.06</v>
      </c>
      <c r="B302" s="14" t="s">
        <v>164</v>
      </c>
      <c r="C302" s="15" t="s">
        <v>70</v>
      </c>
      <c r="D302" s="16">
        <f>2+2</f>
        <v>4</v>
      </c>
      <c r="E302" s="17">
        <v>14437.65</v>
      </c>
      <c r="F302" s="18"/>
      <c r="G302" s="56"/>
      <c r="H302" s="56"/>
      <c r="I302" s="57"/>
      <c r="J302" s="29"/>
      <c r="K302" s="30"/>
      <c r="L302" s="24"/>
      <c r="M302" s="12">
        <f t="shared" si="179"/>
        <v>0</v>
      </c>
      <c r="N302" s="28">
        <f t="shared" si="180"/>
        <v>0</v>
      </c>
    </row>
    <row r="303" ht="26" spans="1:14">
      <c r="A303" s="20"/>
      <c r="B303" s="21" t="s">
        <v>147</v>
      </c>
      <c r="C303" s="36">
        <v>0.65</v>
      </c>
      <c r="D303" s="37">
        <f>D302</f>
        <v>4</v>
      </c>
      <c r="E303" s="23">
        <f>C303*E302</f>
        <v>9384.4725</v>
      </c>
      <c r="F303" s="18">
        <f t="shared" si="178"/>
        <v>37537.89</v>
      </c>
      <c r="G303" s="56">
        <v>2</v>
      </c>
      <c r="H303" s="56"/>
      <c r="I303" s="57">
        <f t="shared" ref="I303:I307" si="201">G303+H303</f>
        <v>2</v>
      </c>
      <c r="J303" s="30">
        <f t="shared" ref="J303:J307" si="202">G303*E303</f>
        <v>18768.945</v>
      </c>
      <c r="K303" s="30">
        <f t="shared" ref="K303:K307" si="203">E303*H303</f>
        <v>0</v>
      </c>
      <c r="L303" s="24">
        <f t="shared" ref="L303:L307" si="204">I303*E303</f>
        <v>18768.945</v>
      </c>
      <c r="M303" s="12">
        <f t="shared" si="179"/>
        <v>0</v>
      </c>
      <c r="N303" s="28">
        <f t="shared" si="180"/>
        <v>0</v>
      </c>
    </row>
    <row r="304" ht="26" spans="1:14">
      <c r="A304" s="20"/>
      <c r="B304" s="21" t="s">
        <v>148</v>
      </c>
      <c r="C304" s="36">
        <v>0.05</v>
      </c>
      <c r="D304" s="37">
        <f>D303</f>
        <v>4</v>
      </c>
      <c r="E304" s="23">
        <f>E302*C304</f>
        <v>721.8825</v>
      </c>
      <c r="F304" s="18">
        <f t="shared" si="178"/>
        <v>2887.53</v>
      </c>
      <c r="G304" s="56"/>
      <c r="H304" s="56"/>
      <c r="I304" s="57">
        <f t="shared" si="201"/>
        <v>0</v>
      </c>
      <c r="J304" s="30">
        <f t="shared" si="202"/>
        <v>0</v>
      </c>
      <c r="K304" s="30">
        <f t="shared" si="203"/>
        <v>0</v>
      </c>
      <c r="L304" s="24">
        <f t="shared" si="204"/>
        <v>0</v>
      </c>
      <c r="M304" s="12">
        <f t="shared" si="179"/>
        <v>0</v>
      </c>
      <c r="N304" s="28">
        <f t="shared" si="180"/>
        <v>0</v>
      </c>
    </row>
    <row r="305" ht="39" spans="1:14">
      <c r="A305" s="20"/>
      <c r="B305" s="21" t="s">
        <v>149</v>
      </c>
      <c r="C305" s="36">
        <v>0.2</v>
      </c>
      <c r="D305" s="37">
        <f>D302</f>
        <v>4</v>
      </c>
      <c r="E305" s="23">
        <f>C305*E302</f>
        <v>2887.53</v>
      </c>
      <c r="F305" s="18">
        <f t="shared" si="178"/>
        <v>11550.12</v>
      </c>
      <c r="G305" s="56"/>
      <c r="H305" s="56"/>
      <c r="I305" s="57">
        <f t="shared" si="201"/>
        <v>0</v>
      </c>
      <c r="J305" s="30">
        <f t="shared" si="202"/>
        <v>0</v>
      </c>
      <c r="K305" s="30">
        <f t="shared" si="203"/>
        <v>0</v>
      </c>
      <c r="L305" s="24">
        <f t="shared" si="204"/>
        <v>0</v>
      </c>
      <c r="M305" s="12">
        <f t="shared" si="179"/>
        <v>0</v>
      </c>
      <c r="N305" s="28">
        <f t="shared" si="180"/>
        <v>0</v>
      </c>
    </row>
    <row r="306" spans="1:14">
      <c r="A306" s="20"/>
      <c r="B306" s="21" t="s">
        <v>150</v>
      </c>
      <c r="C306" s="36">
        <v>0.05</v>
      </c>
      <c r="D306" s="37">
        <f>D302</f>
        <v>4</v>
      </c>
      <c r="E306" s="23">
        <f>C306*E302</f>
        <v>721.8825</v>
      </c>
      <c r="F306" s="18">
        <f t="shared" si="178"/>
        <v>2887.53</v>
      </c>
      <c r="G306" s="56"/>
      <c r="H306" s="56"/>
      <c r="I306" s="57">
        <f t="shared" si="201"/>
        <v>0</v>
      </c>
      <c r="J306" s="30">
        <f t="shared" si="202"/>
        <v>0</v>
      </c>
      <c r="K306" s="30">
        <f t="shared" si="203"/>
        <v>0</v>
      </c>
      <c r="L306" s="24">
        <f t="shared" si="204"/>
        <v>0</v>
      </c>
      <c r="M306" s="12">
        <f t="shared" si="179"/>
        <v>0</v>
      </c>
      <c r="N306" s="28">
        <f t="shared" si="180"/>
        <v>0</v>
      </c>
    </row>
    <row r="307" ht="39" spans="1:14">
      <c r="A307" s="20"/>
      <c r="B307" s="21" t="s">
        <v>40</v>
      </c>
      <c r="C307" s="36">
        <v>0.05</v>
      </c>
      <c r="D307" s="37">
        <f>D302</f>
        <v>4</v>
      </c>
      <c r="E307" s="23">
        <f>C307*E302</f>
        <v>721.8825</v>
      </c>
      <c r="F307" s="18">
        <f t="shared" si="178"/>
        <v>2887.53</v>
      </c>
      <c r="G307" s="56"/>
      <c r="H307" s="56"/>
      <c r="I307" s="57">
        <f t="shared" si="201"/>
        <v>0</v>
      </c>
      <c r="J307" s="30">
        <f t="shared" si="202"/>
        <v>0</v>
      </c>
      <c r="K307" s="30">
        <f t="shared" si="203"/>
        <v>0</v>
      </c>
      <c r="L307" s="24">
        <f t="shared" si="204"/>
        <v>0</v>
      </c>
      <c r="M307" s="12">
        <f t="shared" si="179"/>
        <v>0</v>
      </c>
      <c r="N307" s="28">
        <f t="shared" si="180"/>
        <v>0</v>
      </c>
    </row>
    <row r="308" ht="26" spans="1:14">
      <c r="A308" s="13">
        <v>44.07</v>
      </c>
      <c r="B308" s="14" t="s">
        <v>165</v>
      </c>
      <c r="C308" s="15" t="s">
        <v>70</v>
      </c>
      <c r="D308" s="16">
        <v>2</v>
      </c>
      <c r="E308" s="17">
        <v>12386.12</v>
      </c>
      <c r="F308" s="18"/>
      <c r="G308" s="56"/>
      <c r="H308" s="56"/>
      <c r="I308" s="57"/>
      <c r="J308" s="29"/>
      <c r="K308" s="30"/>
      <c r="L308" s="24"/>
      <c r="M308" s="12">
        <f t="shared" si="179"/>
        <v>0</v>
      </c>
      <c r="N308" s="28">
        <f t="shared" si="180"/>
        <v>0</v>
      </c>
    </row>
    <row r="309" ht="26" spans="1:14">
      <c r="A309" s="20"/>
      <c r="B309" s="21" t="s">
        <v>147</v>
      </c>
      <c r="C309" s="36">
        <v>0.65</v>
      </c>
      <c r="D309" s="37">
        <f>D308</f>
        <v>2</v>
      </c>
      <c r="E309" s="23">
        <f>C309*E308</f>
        <v>8050.978</v>
      </c>
      <c r="F309" s="18">
        <f t="shared" si="178"/>
        <v>16101.956</v>
      </c>
      <c r="G309" s="56">
        <v>2</v>
      </c>
      <c r="H309" s="56"/>
      <c r="I309" s="57">
        <f t="shared" ref="I309:I313" si="205">G309+H309</f>
        <v>2</v>
      </c>
      <c r="J309" s="30">
        <f t="shared" ref="J309:J313" si="206">G309*E309</f>
        <v>16101.956</v>
      </c>
      <c r="K309" s="30">
        <f t="shared" ref="K309:K313" si="207">E309*H309</f>
        <v>0</v>
      </c>
      <c r="L309" s="24">
        <f t="shared" ref="L309:L313" si="208">I309*E309</f>
        <v>16101.956</v>
      </c>
      <c r="M309" s="12">
        <f t="shared" si="179"/>
        <v>0</v>
      </c>
      <c r="N309" s="28">
        <f t="shared" si="180"/>
        <v>0</v>
      </c>
    </row>
    <row r="310" ht="26" spans="1:14">
      <c r="A310" s="20"/>
      <c r="B310" s="21" t="s">
        <v>148</v>
      </c>
      <c r="C310" s="36">
        <v>0.05</v>
      </c>
      <c r="D310" s="37">
        <f>D309</f>
        <v>2</v>
      </c>
      <c r="E310" s="23">
        <f>E308*C310</f>
        <v>619.306</v>
      </c>
      <c r="F310" s="18">
        <f t="shared" si="178"/>
        <v>1238.612</v>
      </c>
      <c r="G310" s="56"/>
      <c r="H310" s="56"/>
      <c r="I310" s="57">
        <f t="shared" si="205"/>
        <v>0</v>
      </c>
      <c r="J310" s="30">
        <f t="shared" si="206"/>
        <v>0</v>
      </c>
      <c r="K310" s="30">
        <f t="shared" si="207"/>
        <v>0</v>
      </c>
      <c r="L310" s="24">
        <f t="shared" si="208"/>
        <v>0</v>
      </c>
      <c r="M310" s="12">
        <f t="shared" si="179"/>
        <v>0</v>
      </c>
      <c r="N310" s="28">
        <f t="shared" si="180"/>
        <v>0</v>
      </c>
    </row>
    <row r="311" ht="39" spans="1:14">
      <c r="A311" s="20"/>
      <c r="B311" s="21" t="s">
        <v>149</v>
      </c>
      <c r="C311" s="36">
        <v>0.2</v>
      </c>
      <c r="D311" s="37">
        <f>D308</f>
        <v>2</v>
      </c>
      <c r="E311" s="23">
        <f>C311*E308</f>
        <v>2477.224</v>
      </c>
      <c r="F311" s="18">
        <f t="shared" si="178"/>
        <v>4954.448</v>
      </c>
      <c r="G311" s="56"/>
      <c r="H311" s="56"/>
      <c r="I311" s="57">
        <f t="shared" si="205"/>
        <v>0</v>
      </c>
      <c r="J311" s="30">
        <f t="shared" si="206"/>
        <v>0</v>
      </c>
      <c r="K311" s="30">
        <f t="shared" si="207"/>
        <v>0</v>
      </c>
      <c r="L311" s="24">
        <f t="shared" si="208"/>
        <v>0</v>
      </c>
      <c r="M311" s="12">
        <f t="shared" si="179"/>
        <v>0</v>
      </c>
      <c r="N311" s="28">
        <f t="shared" si="180"/>
        <v>0</v>
      </c>
    </row>
    <row r="312" spans="1:14">
      <c r="A312" s="20"/>
      <c r="B312" s="21" t="s">
        <v>150</v>
      </c>
      <c r="C312" s="36">
        <v>0.05</v>
      </c>
      <c r="D312" s="37">
        <f>D308</f>
        <v>2</v>
      </c>
      <c r="E312" s="23">
        <f>C312*E308</f>
        <v>619.306</v>
      </c>
      <c r="F312" s="18">
        <f t="shared" si="178"/>
        <v>1238.612</v>
      </c>
      <c r="G312" s="56"/>
      <c r="H312" s="56"/>
      <c r="I312" s="57">
        <f t="shared" si="205"/>
        <v>0</v>
      </c>
      <c r="J312" s="30">
        <f t="shared" si="206"/>
        <v>0</v>
      </c>
      <c r="K312" s="30">
        <f t="shared" si="207"/>
        <v>0</v>
      </c>
      <c r="L312" s="24">
        <f t="shared" si="208"/>
        <v>0</v>
      </c>
      <c r="M312" s="12">
        <f t="shared" si="179"/>
        <v>0</v>
      </c>
      <c r="N312" s="28">
        <f t="shared" si="180"/>
        <v>0</v>
      </c>
    </row>
    <row r="313" ht="39" spans="1:14">
      <c r="A313" s="20"/>
      <c r="B313" s="21" t="s">
        <v>40</v>
      </c>
      <c r="C313" s="36">
        <v>0.05</v>
      </c>
      <c r="D313" s="37">
        <f>D308</f>
        <v>2</v>
      </c>
      <c r="E313" s="23">
        <f>C313*E308</f>
        <v>619.306</v>
      </c>
      <c r="F313" s="18">
        <f t="shared" si="178"/>
        <v>1238.612</v>
      </c>
      <c r="G313" s="56"/>
      <c r="H313" s="56"/>
      <c r="I313" s="57">
        <f t="shared" si="205"/>
        <v>0</v>
      </c>
      <c r="J313" s="30">
        <f t="shared" si="206"/>
        <v>0</v>
      </c>
      <c r="K313" s="30">
        <f t="shared" si="207"/>
        <v>0</v>
      </c>
      <c r="L313" s="24">
        <f t="shared" si="208"/>
        <v>0</v>
      </c>
      <c r="M313" s="12">
        <f t="shared" si="179"/>
        <v>0</v>
      </c>
      <c r="N313" s="28">
        <f t="shared" si="180"/>
        <v>0</v>
      </c>
    </row>
    <row r="314" ht="26" spans="1:14">
      <c r="A314" s="65" t="s">
        <v>166</v>
      </c>
      <c r="B314" s="14" t="s">
        <v>167</v>
      </c>
      <c r="C314" s="15" t="s">
        <v>70</v>
      </c>
      <c r="D314" s="16">
        <v>3</v>
      </c>
      <c r="E314" s="17">
        <v>10637.22</v>
      </c>
      <c r="F314" s="18"/>
      <c r="G314" s="56"/>
      <c r="H314" s="56"/>
      <c r="I314" s="57"/>
      <c r="J314" s="29"/>
      <c r="K314" s="30"/>
      <c r="L314" s="24"/>
      <c r="M314" s="12">
        <f t="shared" si="179"/>
        <v>0</v>
      </c>
      <c r="N314" s="28">
        <f t="shared" si="180"/>
        <v>0</v>
      </c>
    </row>
    <row r="315" ht="26" spans="1:14">
      <c r="A315" s="20"/>
      <c r="B315" s="21" t="s">
        <v>147</v>
      </c>
      <c r="C315" s="36">
        <v>0.65</v>
      </c>
      <c r="D315" s="37">
        <f>D314</f>
        <v>3</v>
      </c>
      <c r="E315" s="23">
        <f>C315*E314</f>
        <v>6914.193</v>
      </c>
      <c r="F315" s="18">
        <f t="shared" si="178"/>
        <v>20742.579</v>
      </c>
      <c r="G315" s="56">
        <v>3</v>
      </c>
      <c r="H315" s="56"/>
      <c r="I315" s="57">
        <f t="shared" ref="I315:I319" si="209">G315+H315</f>
        <v>3</v>
      </c>
      <c r="J315" s="30">
        <f t="shared" ref="J315:J319" si="210">G315*E315</f>
        <v>20742.579</v>
      </c>
      <c r="K315" s="30">
        <f t="shared" ref="K315:K319" si="211">E315*H315</f>
        <v>0</v>
      </c>
      <c r="L315" s="24">
        <f t="shared" ref="L315:L319" si="212">I315*E315</f>
        <v>20742.579</v>
      </c>
      <c r="M315" s="12">
        <f t="shared" si="179"/>
        <v>0</v>
      </c>
      <c r="N315" s="28">
        <f t="shared" si="180"/>
        <v>0</v>
      </c>
    </row>
    <row r="316" ht="26" spans="1:14">
      <c r="A316" s="20"/>
      <c r="B316" s="21" t="s">
        <v>148</v>
      </c>
      <c r="C316" s="36">
        <v>0.05</v>
      </c>
      <c r="D316" s="37">
        <f>D315</f>
        <v>3</v>
      </c>
      <c r="E316" s="23">
        <f>E314*C316</f>
        <v>531.861</v>
      </c>
      <c r="F316" s="18">
        <f t="shared" si="178"/>
        <v>1595.583</v>
      </c>
      <c r="G316" s="56"/>
      <c r="H316" s="56"/>
      <c r="I316" s="57">
        <f t="shared" si="209"/>
        <v>0</v>
      </c>
      <c r="J316" s="30">
        <f t="shared" si="210"/>
        <v>0</v>
      </c>
      <c r="K316" s="30">
        <f t="shared" si="211"/>
        <v>0</v>
      </c>
      <c r="L316" s="24">
        <f t="shared" si="212"/>
        <v>0</v>
      </c>
      <c r="M316" s="12">
        <f t="shared" si="179"/>
        <v>0</v>
      </c>
      <c r="N316" s="28">
        <f t="shared" si="180"/>
        <v>0</v>
      </c>
    </row>
    <row r="317" ht="39" spans="1:14">
      <c r="A317" s="20"/>
      <c r="B317" s="21" t="s">
        <v>149</v>
      </c>
      <c r="C317" s="36">
        <v>0.2</v>
      </c>
      <c r="D317" s="37">
        <f>D314</f>
        <v>3</v>
      </c>
      <c r="E317" s="23">
        <f>C317*E314</f>
        <v>2127.444</v>
      </c>
      <c r="F317" s="18">
        <f t="shared" si="178"/>
        <v>6382.332</v>
      </c>
      <c r="G317" s="56"/>
      <c r="H317" s="56"/>
      <c r="I317" s="57">
        <f t="shared" si="209"/>
        <v>0</v>
      </c>
      <c r="J317" s="30">
        <f t="shared" si="210"/>
        <v>0</v>
      </c>
      <c r="K317" s="30">
        <f t="shared" si="211"/>
        <v>0</v>
      </c>
      <c r="L317" s="24">
        <f t="shared" si="212"/>
        <v>0</v>
      </c>
      <c r="M317" s="12">
        <f t="shared" si="179"/>
        <v>0</v>
      </c>
      <c r="N317" s="28">
        <f t="shared" si="180"/>
        <v>0</v>
      </c>
    </row>
    <row r="318" spans="1:14">
      <c r="A318" s="20"/>
      <c r="B318" s="21" t="s">
        <v>150</v>
      </c>
      <c r="C318" s="36">
        <v>0.05</v>
      </c>
      <c r="D318" s="37">
        <f>D314</f>
        <v>3</v>
      </c>
      <c r="E318" s="23">
        <f>C318*E314</f>
        <v>531.861</v>
      </c>
      <c r="F318" s="18">
        <f t="shared" si="178"/>
        <v>1595.583</v>
      </c>
      <c r="G318" s="56"/>
      <c r="H318" s="56"/>
      <c r="I318" s="57">
        <f t="shared" si="209"/>
        <v>0</v>
      </c>
      <c r="J318" s="30">
        <f t="shared" si="210"/>
        <v>0</v>
      </c>
      <c r="K318" s="30">
        <f t="shared" si="211"/>
        <v>0</v>
      </c>
      <c r="L318" s="24">
        <f t="shared" si="212"/>
        <v>0</v>
      </c>
      <c r="M318" s="12">
        <f t="shared" si="179"/>
        <v>0</v>
      </c>
      <c r="N318" s="28">
        <f t="shared" si="180"/>
        <v>0</v>
      </c>
    </row>
    <row r="319" ht="39" spans="1:14">
      <c r="A319" s="20"/>
      <c r="B319" s="21" t="s">
        <v>40</v>
      </c>
      <c r="C319" s="36">
        <v>0.05</v>
      </c>
      <c r="D319" s="37">
        <f>D314</f>
        <v>3</v>
      </c>
      <c r="E319" s="23">
        <f>C319*E314</f>
        <v>531.861</v>
      </c>
      <c r="F319" s="18">
        <f t="shared" si="178"/>
        <v>1595.583</v>
      </c>
      <c r="G319" s="56"/>
      <c r="H319" s="56"/>
      <c r="I319" s="57">
        <f t="shared" si="209"/>
        <v>0</v>
      </c>
      <c r="J319" s="30">
        <f t="shared" si="210"/>
        <v>0</v>
      </c>
      <c r="K319" s="30">
        <f t="shared" si="211"/>
        <v>0</v>
      </c>
      <c r="L319" s="24">
        <f t="shared" si="212"/>
        <v>0</v>
      </c>
      <c r="M319" s="12">
        <f t="shared" si="179"/>
        <v>0</v>
      </c>
      <c r="N319" s="28">
        <f t="shared" si="180"/>
        <v>0</v>
      </c>
    </row>
    <row r="320" ht="26" spans="1:14">
      <c r="A320" s="65" t="s">
        <v>168</v>
      </c>
      <c r="B320" s="14" t="s">
        <v>169</v>
      </c>
      <c r="C320" s="15" t="s">
        <v>70</v>
      </c>
      <c r="D320" s="16">
        <v>3</v>
      </c>
      <c r="E320" s="17">
        <v>9688.36</v>
      </c>
      <c r="F320" s="18"/>
      <c r="G320" s="56"/>
      <c r="H320" s="56"/>
      <c r="I320" s="57"/>
      <c r="J320" s="29"/>
      <c r="K320" s="30"/>
      <c r="L320" s="24"/>
      <c r="M320" s="12">
        <f t="shared" si="179"/>
        <v>0</v>
      </c>
      <c r="N320" s="28">
        <f t="shared" si="180"/>
        <v>0</v>
      </c>
    </row>
    <row r="321" ht="26" spans="1:14">
      <c r="A321" s="20"/>
      <c r="B321" s="21" t="s">
        <v>147</v>
      </c>
      <c r="C321" s="36">
        <v>0.7</v>
      </c>
      <c r="D321" s="37">
        <f>D320</f>
        <v>3</v>
      </c>
      <c r="E321" s="23">
        <f>C321*E320</f>
        <v>6781.852</v>
      </c>
      <c r="F321" s="18">
        <f t="shared" si="178"/>
        <v>20345.556</v>
      </c>
      <c r="G321" s="56">
        <v>3</v>
      </c>
      <c r="H321" s="56"/>
      <c r="I321" s="57">
        <f t="shared" ref="I321:I325" si="213">G321+H321</f>
        <v>3</v>
      </c>
      <c r="J321" s="30">
        <f t="shared" ref="J321:J325" si="214">G321*E321</f>
        <v>20345.556</v>
      </c>
      <c r="K321" s="30">
        <f t="shared" ref="K321:K325" si="215">E321*H321</f>
        <v>0</v>
      </c>
      <c r="L321" s="24">
        <f t="shared" ref="L321:L325" si="216">I321*E321</f>
        <v>20345.556</v>
      </c>
      <c r="M321" s="12">
        <f t="shared" si="179"/>
        <v>0</v>
      </c>
      <c r="N321" s="28">
        <f t="shared" si="180"/>
        <v>0</v>
      </c>
    </row>
    <row r="322" ht="26" spans="1:14">
      <c r="A322" s="20"/>
      <c r="B322" s="21" t="s">
        <v>148</v>
      </c>
      <c r="C322" s="36">
        <v>0.05</v>
      </c>
      <c r="D322" s="37">
        <f>D321</f>
        <v>3</v>
      </c>
      <c r="E322" s="23">
        <f>E320*C322</f>
        <v>484.418</v>
      </c>
      <c r="F322" s="18">
        <f t="shared" si="178"/>
        <v>1453.254</v>
      </c>
      <c r="G322" s="56"/>
      <c r="H322" s="56"/>
      <c r="I322" s="57">
        <f t="shared" si="213"/>
        <v>0</v>
      </c>
      <c r="J322" s="30">
        <f t="shared" si="214"/>
        <v>0</v>
      </c>
      <c r="K322" s="30">
        <f t="shared" si="215"/>
        <v>0</v>
      </c>
      <c r="L322" s="24">
        <f t="shared" si="216"/>
        <v>0</v>
      </c>
      <c r="M322" s="12">
        <f t="shared" si="179"/>
        <v>0</v>
      </c>
      <c r="N322" s="28">
        <f t="shared" si="180"/>
        <v>0</v>
      </c>
    </row>
    <row r="323" ht="39" spans="1:14">
      <c r="A323" s="20"/>
      <c r="B323" s="21" t="s">
        <v>149</v>
      </c>
      <c r="C323" s="36">
        <v>0.2</v>
      </c>
      <c r="D323" s="37">
        <f>D320</f>
        <v>3</v>
      </c>
      <c r="E323" s="23">
        <f>C323*E320</f>
        <v>1937.672</v>
      </c>
      <c r="F323" s="18">
        <f t="shared" si="178"/>
        <v>5813.016</v>
      </c>
      <c r="G323" s="56"/>
      <c r="H323" s="56"/>
      <c r="I323" s="57">
        <f t="shared" si="213"/>
        <v>0</v>
      </c>
      <c r="J323" s="30">
        <f t="shared" si="214"/>
        <v>0</v>
      </c>
      <c r="K323" s="30">
        <f t="shared" si="215"/>
        <v>0</v>
      </c>
      <c r="L323" s="24">
        <f t="shared" si="216"/>
        <v>0</v>
      </c>
      <c r="M323" s="12">
        <f t="shared" si="179"/>
        <v>0</v>
      </c>
      <c r="N323" s="28">
        <f t="shared" si="180"/>
        <v>0</v>
      </c>
    </row>
    <row r="324" spans="1:14">
      <c r="A324" s="20"/>
      <c r="B324" s="21" t="s">
        <v>150</v>
      </c>
      <c r="C324" s="36">
        <v>0.05</v>
      </c>
      <c r="D324" s="37">
        <f>D320</f>
        <v>3</v>
      </c>
      <c r="E324" s="23">
        <f>C324*E320</f>
        <v>484.418</v>
      </c>
      <c r="F324" s="18">
        <f t="shared" si="178"/>
        <v>1453.254</v>
      </c>
      <c r="G324" s="56"/>
      <c r="H324" s="56"/>
      <c r="I324" s="57">
        <f t="shared" si="213"/>
        <v>0</v>
      </c>
      <c r="J324" s="30">
        <f t="shared" si="214"/>
        <v>0</v>
      </c>
      <c r="K324" s="30">
        <f t="shared" si="215"/>
        <v>0</v>
      </c>
      <c r="L324" s="24">
        <f t="shared" si="216"/>
        <v>0</v>
      </c>
      <c r="M324" s="12">
        <f t="shared" si="179"/>
        <v>0</v>
      </c>
      <c r="N324" s="28">
        <f t="shared" si="180"/>
        <v>0</v>
      </c>
    </row>
    <row r="325" ht="39" spans="1:14">
      <c r="A325" s="20"/>
      <c r="B325" s="21" t="s">
        <v>40</v>
      </c>
      <c r="C325" s="36">
        <v>0.05</v>
      </c>
      <c r="D325" s="37">
        <f>D320</f>
        <v>3</v>
      </c>
      <c r="E325" s="23">
        <f>C325*E320</f>
        <v>484.418</v>
      </c>
      <c r="F325" s="18">
        <f t="shared" si="178"/>
        <v>1453.254</v>
      </c>
      <c r="G325" s="56"/>
      <c r="H325" s="56"/>
      <c r="I325" s="57">
        <f t="shared" si="213"/>
        <v>0</v>
      </c>
      <c r="J325" s="30">
        <f t="shared" si="214"/>
        <v>0</v>
      </c>
      <c r="K325" s="30">
        <f t="shared" si="215"/>
        <v>0</v>
      </c>
      <c r="L325" s="24">
        <f t="shared" si="216"/>
        <v>0</v>
      </c>
      <c r="M325" s="12">
        <f t="shared" si="179"/>
        <v>0</v>
      </c>
      <c r="N325" s="28">
        <f t="shared" si="180"/>
        <v>0</v>
      </c>
    </row>
    <row r="326" ht="26" spans="1:14">
      <c r="A326" s="13">
        <v>42.09</v>
      </c>
      <c r="B326" s="14" t="s">
        <v>170</v>
      </c>
      <c r="C326" s="15" t="s">
        <v>70</v>
      </c>
      <c r="D326" s="16">
        <v>2</v>
      </c>
      <c r="E326" s="17">
        <v>12520.24</v>
      </c>
      <c r="F326" s="18"/>
      <c r="G326" s="56"/>
      <c r="H326" s="56"/>
      <c r="I326" s="57"/>
      <c r="J326" s="29"/>
      <c r="K326" s="30"/>
      <c r="L326" s="24"/>
      <c r="M326" s="12">
        <f t="shared" si="179"/>
        <v>0</v>
      </c>
      <c r="N326" s="28">
        <f t="shared" si="180"/>
        <v>0</v>
      </c>
    </row>
    <row r="327" ht="26" spans="1:14">
      <c r="A327" s="20"/>
      <c r="B327" s="21" t="s">
        <v>147</v>
      </c>
      <c r="C327" s="36">
        <v>0.7</v>
      </c>
      <c r="D327" s="37">
        <f>D326</f>
        <v>2</v>
      </c>
      <c r="E327" s="23">
        <f>C327*E326</f>
        <v>8764.168</v>
      </c>
      <c r="F327" s="18">
        <f t="shared" si="178"/>
        <v>17528.336</v>
      </c>
      <c r="G327" s="56"/>
      <c r="H327" s="56"/>
      <c r="I327" s="57">
        <f t="shared" ref="I327:I331" si="217">G327+H327</f>
        <v>0</v>
      </c>
      <c r="J327" s="30">
        <f t="shared" ref="J327:J331" si="218">G327*E327</f>
        <v>0</v>
      </c>
      <c r="K327" s="30">
        <f t="shared" ref="K327:K331" si="219">E327*H327</f>
        <v>0</v>
      </c>
      <c r="L327" s="24">
        <f t="shared" ref="L327:L331" si="220">I327*E327</f>
        <v>0</v>
      </c>
      <c r="M327" s="12">
        <f t="shared" si="179"/>
        <v>0</v>
      </c>
      <c r="N327" s="28">
        <f t="shared" si="180"/>
        <v>0</v>
      </c>
    </row>
    <row r="328" ht="26" spans="1:14">
      <c r="A328" s="20"/>
      <c r="B328" s="21" t="s">
        <v>148</v>
      </c>
      <c r="C328" s="36">
        <v>0.05</v>
      </c>
      <c r="D328" s="37">
        <f>D327</f>
        <v>2</v>
      </c>
      <c r="E328" s="23">
        <f>E326*C328</f>
        <v>626.012</v>
      </c>
      <c r="F328" s="18">
        <f t="shared" si="178"/>
        <v>1252.024</v>
      </c>
      <c r="G328" s="56"/>
      <c r="H328" s="56"/>
      <c r="I328" s="57">
        <f t="shared" si="217"/>
        <v>0</v>
      </c>
      <c r="J328" s="30">
        <f t="shared" si="218"/>
        <v>0</v>
      </c>
      <c r="K328" s="30">
        <f t="shared" si="219"/>
        <v>0</v>
      </c>
      <c r="L328" s="24">
        <f t="shared" si="220"/>
        <v>0</v>
      </c>
      <c r="M328" s="12">
        <f t="shared" si="179"/>
        <v>0</v>
      </c>
      <c r="N328" s="28">
        <f t="shared" si="180"/>
        <v>0</v>
      </c>
    </row>
    <row r="329" ht="39" spans="1:14">
      <c r="A329" s="20"/>
      <c r="B329" s="21" t="s">
        <v>149</v>
      </c>
      <c r="C329" s="36">
        <v>0.2</v>
      </c>
      <c r="D329" s="37">
        <f>D326</f>
        <v>2</v>
      </c>
      <c r="E329" s="23">
        <f>C329*E326</f>
        <v>2504.048</v>
      </c>
      <c r="F329" s="18">
        <f t="shared" si="178"/>
        <v>5008.096</v>
      </c>
      <c r="G329" s="56"/>
      <c r="H329" s="56"/>
      <c r="I329" s="57">
        <f t="shared" si="217"/>
        <v>0</v>
      </c>
      <c r="J329" s="30">
        <f t="shared" si="218"/>
        <v>0</v>
      </c>
      <c r="K329" s="30">
        <f t="shared" si="219"/>
        <v>0</v>
      </c>
      <c r="L329" s="24">
        <f t="shared" si="220"/>
        <v>0</v>
      </c>
      <c r="M329" s="12">
        <f t="shared" si="179"/>
        <v>0</v>
      </c>
      <c r="N329" s="28">
        <f t="shared" si="180"/>
        <v>0</v>
      </c>
    </row>
    <row r="330" spans="1:14">
      <c r="A330" s="20"/>
      <c r="B330" s="21" t="s">
        <v>150</v>
      </c>
      <c r="C330" s="36">
        <v>0.05</v>
      </c>
      <c r="D330" s="37">
        <f>D326</f>
        <v>2</v>
      </c>
      <c r="E330" s="23">
        <f>C330*E326</f>
        <v>626.012</v>
      </c>
      <c r="F330" s="18">
        <f t="shared" si="178"/>
        <v>1252.024</v>
      </c>
      <c r="G330" s="56"/>
      <c r="H330" s="56"/>
      <c r="I330" s="57">
        <f t="shared" si="217"/>
        <v>0</v>
      </c>
      <c r="J330" s="30">
        <f t="shared" si="218"/>
        <v>0</v>
      </c>
      <c r="K330" s="30">
        <f t="shared" si="219"/>
        <v>0</v>
      </c>
      <c r="L330" s="24">
        <f t="shared" si="220"/>
        <v>0</v>
      </c>
      <c r="M330" s="12">
        <f t="shared" si="179"/>
        <v>0</v>
      </c>
      <c r="N330" s="28">
        <f t="shared" si="180"/>
        <v>0</v>
      </c>
    </row>
    <row r="331" ht="39" spans="1:14">
      <c r="A331" s="20"/>
      <c r="B331" s="21" t="s">
        <v>40</v>
      </c>
      <c r="C331" s="36">
        <v>0.05</v>
      </c>
      <c r="D331" s="37">
        <f>D326</f>
        <v>2</v>
      </c>
      <c r="E331" s="23">
        <f>C331*E326</f>
        <v>626.012</v>
      </c>
      <c r="F331" s="18">
        <f t="shared" si="178"/>
        <v>1252.024</v>
      </c>
      <c r="G331" s="56"/>
      <c r="H331" s="56"/>
      <c r="I331" s="57">
        <f t="shared" si="217"/>
        <v>0</v>
      </c>
      <c r="J331" s="30">
        <f t="shared" si="218"/>
        <v>0</v>
      </c>
      <c r="K331" s="30">
        <f t="shared" si="219"/>
        <v>0</v>
      </c>
      <c r="L331" s="24">
        <f t="shared" si="220"/>
        <v>0</v>
      </c>
      <c r="M331" s="12">
        <f t="shared" si="179"/>
        <v>0</v>
      </c>
      <c r="N331" s="28">
        <f t="shared" si="180"/>
        <v>0</v>
      </c>
    </row>
    <row r="332" ht="409.5" spans="1:14">
      <c r="A332" s="13">
        <v>42.17</v>
      </c>
      <c r="B332" s="14" t="s">
        <v>171</v>
      </c>
      <c r="C332" s="15"/>
      <c r="D332" s="16"/>
      <c r="E332" s="17"/>
      <c r="F332" s="18">
        <f t="shared" ref="F332:F395" si="221">E332*D332</f>
        <v>0</v>
      </c>
      <c r="G332" s="56"/>
      <c r="H332" s="56"/>
      <c r="I332" s="56"/>
      <c r="J332" s="29"/>
      <c r="K332" s="29"/>
      <c r="L332" s="19"/>
      <c r="M332" s="12">
        <f t="shared" ref="M332:M395" si="222">IF(D332&lt;I332,I332-D332,0)</f>
        <v>0</v>
      </c>
      <c r="N332" s="28">
        <f t="shared" ref="N332:N395" si="223">M332*E332</f>
        <v>0</v>
      </c>
    </row>
    <row r="333" spans="1:14">
      <c r="A333" s="13">
        <v>42.19</v>
      </c>
      <c r="B333" s="14" t="s">
        <v>172</v>
      </c>
      <c r="C333" s="15" t="s">
        <v>70</v>
      </c>
      <c r="D333" s="16">
        <v>2</v>
      </c>
      <c r="E333" s="17">
        <v>23142.53</v>
      </c>
      <c r="F333" s="18"/>
      <c r="G333" s="56"/>
      <c r="H333" s="56"/>
      <c r="I333" s="57"/>
      <c r="J333" s="29"/>
      <c r="K333" s="30"/>
      <c r="L333" s="24"/>
      <c r="M333" s="12">
        <f t="shared" si="222"/>
        <v>0</v>
      </c>
      <c r="N333" s="28">
        <f t="shared" si="223"/>
        <v>0</v>
      </c>
    </row>
    <row r="334" ht="26" spans="1:14">
      <c r="A334" s="20"/>
      <c r="B334" s="21" t="s">
        <v>147</v>
      </c>
      <c r="C334" s="36">
        <v>0.7</v>
      </c>
      <c r="D334" s="37">
        <f>D333</f>
        <v>2</v>
      </c>
      <c r="E334" s="23">
        <f>C334*E333</f>
        <v>16199.771</v>
      </c>
      <c r="F334" s="18">
        <f t="shared" si="221"/>
        <v>32399.542</v>
      </c>
      <c r="G334" s="56">
        <v>2</v>
      </c>
      <c r="H334" s="56"/>
      <c r="I334" s="57">
        <f t="shared" ref="I334:I338" si="224">G334+H334</f>
        <v>2</v>
      </c>
      <c r="J334" s="30">
        <f t="shared" ref="J334:J338" si="225">G334*E334</f>
        <v>32399.542</v>
      </c>
      <c r="K334" s="30">
        <f t="shared" ref="K334:K338" si="226">E334*H334</f>
        <v>0</v>
      </c>
      <c r="L334" s="24">
        <f t="shared" ref="L334:L338" si="227">I334*E334</f>
        <v>32399.542</v>
      </c>
      <c r="M334" s="12">
        <f t="shared" si="222"/>
        <v>0</v>
      </c>
      <c r="N334" s="28">
        <f t="shared" si="223"/>
        <v>0</v>
      </c>
    </row>
    <row r="335" ht="26" spans="1:14">
      <c r="A335" s="20"/>
      <c r="B335" s="21" t="s">
        <v>148</v>
      </c>
      <c r="C335" s="36">
        <v>0.05</v>
      </c>
      <c r="D335" s="37">
        <f>D334</f>
        <v>2</v>
      </c>
      <c r="E335" s="23">
        <f>E333*C335</f>
        <v>1157.1265</v>
      </c>
      <c r="F335" s="18">
        <f t="shared" si="221"/>
        <v>2314.253</v>
      </c>
      <c r="G335" s="56"/>
      <c r="H335" s="56"/>
      <c r="I335" s="57">
        <f t="shared" si="224"/>
        <v>0</v>
      </c>
      <c r="J335" s="30">
        <f t="shared" si="225"/>
        <v>0</v>
      </c>
      <c r="K335" s="30">
        <f t="shared" si="226"/>
        <v>0</v>
      </c>
      <c r="L335" s="24">
        <f t="shared" si="227"/>
        <v>0</v>
      </c>
      <c r="M335" s="12">
        <f t="shared" si="222"/>
        <v>0</v>
      </c>
      <c r="N335" s="28">
        <f t="shared" si="223"/>
        <v>0</v>
      </c>
    </row>
    <row r="336" ht="39" spans="1:14">
      <c r="A336" s="20"/>
      <c r="B336" s="21" t="s">
        <v>149</v>
      </c>
      <c r="C336" s="36">
        <v>0.2</v>
      </c>
      <c r="D336" s="37">
        <f>D333</f>
        <v>2</v>
      </c>
      <c r="E336" s="23">
        <f>C336*E333</f>
        <v>4628.506</v>
      </c>
      <c r="F336" s="18">
        <f t="shared" si="221"/>
        <v>9257.012</v>
      </c>
      <c r="G336" s="56"/>
      <c r="H336" s="56"/>
      <c r="I336" s="57">
        <f t="shared" si="224"/>
        <v>0</v>
      </c>
      <c r="J336" s="30">
        <f t="shared" si="225"/>
        <v>0</v>
      </c>
      <c r="K336" s="30">
        <f t="shared" si="226"/>
        <v>0</v>
      </c>
      <c r="L336" s="24">
        <f t="shared" si="227"/>
        <v>0</v>
      </c>
      <c r="M336" s="12">
        <f t="shared" si="222"/>
        <v>0</v>
      </c>
      <c r="N336" s="28">
        <f t="shared" si="223"/>
        <v>0</v>
      </c>
    </row>
    <row r="337" spans="1:14">
      <c r="A337" s="20"/>
      <c r="B337" s="21" t="s">
        <v>150</v>
      </c>
      <c r="C337" s="36">
        <v>0.05</v>
      </c>
      <c r="D337" s="37">
        <f>D333</f>
        <v>2</v>
      </c>
      <c r="E337" s="23">
        <f>C337*E333</f>
        <v>1157.1265</v>
      </c>
      <c r="F337" s="18">
        <f t="shared" si="221"/>
        <v>2314.253</v>
      </c>
      <c r="G337" s="56"/>
      <c r="H337" s="56"/>
      <c r="I337" s="57">
        <f t="shared" si="224"/>
        <v>0</v>
      </c>
      <c r="J337" s="30">
        <f t="shared" si="225"/>
        <v>0</v>
      </c>
      <c r="K337" s="30">
        <f t="shared" si="226"/>
        <v>0</v>
      </c>
      <c r="L337" s="24">
        <f t="shared" si="227"/>
        <v>0</v>
      </c>
      <c r="M337" s="12">
        <f t="shared" si="222"/>
        <v>0</v>
      </c>
      <c r="N337" s="28">
        <f t="shared" si="223"/>
        <v>0</v>
      </c>
    </row>
    <row r="338" ht="39" spans="1:14">
      <c r="A338" s="20"/>
      <c r="B338" s="21" t="s">
        <v>40</v>
      </c>
      <c r="C338" s="36">
        <v>0.05</v>
      </c>
      <c r="D338" s="37">
        <f>D333</f>
        <v>2</v>
      </c>
      <c r="E338" s="23">
        <f>C338*E333</f>
        <v>1157.1265</v>
      </c>
      <c r="F338" s="18">
        <f t="shared" si="221"/>
        <v>2314.253</v>
      </c>
      <c r="G338" s="56"/>
      <c r="H338" s="56"/>
      <c r="I338" s="57">
        <f t="shared" si="224"/>
        <v>0</v>
      </c>
      <c r="J338" s="30">
        <f t="shared" si="225"/>
        <v>0</v>
      </c>
      <c r="K338" s="30">
        <f t="shared" si="226"/>
        <v>0</v>
      </c>
      <c r="L338" s="24">
        <f t="shared" si="227"/>
        <v>0</v>
      </c>
      <c r="M338" s="12">
        <f t="shared" si="222"/>
        <v>0</v>
      </c>
      <c r="N338" s="28">
        <f t="shared" si="223"/>
        <v>0</v>
      </c>
    </row>
    <row r="339" ht="409.5" spans="1:14">
      <c r="A339" s="39">
        <v>42.22</v>
      </c>
      <c r="B339" s="14" t="s">
        <v>173</v>
      </c>
      <c r="C339" s="40" t="s">
        <v>70</v>
      </c>
      <c r="D339" s="41">
        <v>1</v>
      </c>
      <c r="E339" s="42">
        <v>24470.6</v>
      </c>
      <c r="F339" s="18"/>
      <c r="G339" s="19"/>
      <c r="H339" s="56"/>
      <c r="I339" s="57"/>
      <c r="J339" s="29"/>
      <c r="K339" s="30"/>
      <c r="L339" s="24"/>
      <c r="M339" s="12">
        <f t="shared" si="222"/>
        <v>0</v>
      </c>
      <c r="N339" s="28">
        <f t="shared" si="223"/>
        <v>0</v>
      </c>
    </row>
    <row r="340" ht="26" spans="1:14">
      <c r="A340" s="20"/>
      <c r="B340" s="21" t="s">
        <v>147</v>
      </c>
      <c r="C340" s="36">
        <v>0.7</v>
      </c>
      <c r="D340" s="37">
        <f>D339</f>
        <v>1</v>
      </c>
      <c r="E340" s="23">
        <f>C340*E339</f>
        <v>17129.42</v>
      </c>
      <c r="F340" s="18">
        <f t="shared" si="221"/>
        <v>17129.42</v>
      </c>
      <c r="G340" s="24"/>
      <c r="H340" s="56"/>
      <c r="I340" s="57">
        <f t="shared" ref="I340:I343" si="228">G340+H340</f>
        <v>0</v>
      </c>
      <c r="J340" s="30">
        <f t="shared" ref="J340:J343" si="229">G340*E340</f>
        <v>0</v>
      </c>
      <c r="K340" s="30">
        <f t="shared" ref="K340:K343" si="230">E340*H340</f>
        <v>0</v>
      </c>
      <c r="L340" s="24">
        <f t="shared" ref="L340:L343" si="231">I340*E340</f>
        <v>0</v>
      </c>
      <c r="M340" s="12">
        <f t="shared" si="222"/>
        <v>0</v>
      </c>
      <c r="N340" s="28">
        <f t="shared" si="223"/>
        <v>0</v>
      </c>
    </row>
    <row r="341" ht="39" spans="1:14">
      <c r="A341" s="20"/>
      <c r="B341" s="21" t="s">
        <v>149</v>
      </c>
      <c r="C341" s="36">
        <v>0.2</v>
      </c>
      <c r="D341" s="37">
        <f>D339</f>
        <v>1</v>
      </c>
      <c r="E341" s="23">
        <f>C341*E339</f>
        <v>4894.12</v>
      </c>
      <c r="F341" s="18">
        <f t="shared" si="221"/>
        <v>4894.12</v>
      </c>
      <c r="G341" s="24"/>
      <c r="H341" s="56"/>
      <c r="I341" s="57">
        <f t="shared" si="228"/>
        <v>0</v>
      </c>
      <c r="J341" s="30">
        <f t="shared" si="229"/>
        <v>0</v>
      </c>
      <c r="K341" s="30">
        <f t="shared" si="230"/>
        <v>0</v>
      </c>
      <c r="L341" s="24">
        <f t="shared" si="231"/>
        <v>0</v>
      </c>
      <c r="M341" s="12">
        <f t="shared" si="222"/>
        <v>0</v>
      </c>
      <c r="N341" s="28">
        <f t="shared" si="223"/>
        <v>0</v>
      </c>
    </row>
    <row r="342" spans="1:14">
      <c r="A342" s="20"/>
      <c r="B342" s="21" t="s">
        <v>150</v>
      </c>
      <c r="C342" s="36">
        <v>0.05</v>
      </c>
      <c r="D342" s="37">
        <f>D339</f>
        <v>1</v>
      </c>
      <c r="E342" s="23">
        <f>C342*E339</f>
        <v>1223.53</v>
      </c>
      <c r="F342" s="18">
        <f t="shared" si="221"/>
        <v>1223.53</v>
      </c>
      <c r="G342" s="24"/>
      <c r="H342" s="56"/>
      <c r="I342" s="57">
        <f t="shared" si="228"/>
        <v>0</v>
      </c>
      <c r="J342" s="30">
        <f t="shared" si="229"/>
        <v>0</v>
      </c>
      <c r="K342" s="30">
        <f t="shared" si="230"/>
        <v>0</v>
      </c>
      <c r="L342" s="24">
        <f t="shared" si="231"/>
        <v>0</v>
      </c>
      <c r="M342" s="12">
        <f t="shared" si="222"/>
        <v>0</v>
      </c>
      <c r="N342" s="28">
        <f t="shared" si="223"/>
        <v>0</v>
      </c>
    </row>
    <row r="343" ht="39" spans="1:14">
      <c r="A343" s="20"/>
      <c r="B343" s="21" t="s">
        <v>40</v>
      </c>
      <c r="C343" s="36">
        <v>0.05</v>
      </c>
      <c r="D343" s="37">
        <f>D339</f>
        <v>1</v>
      </c>
      <c r="E343" s="23">
        <f>C343*E339</f>
        <v>1223.53</v>
      </c>
      <c r="F343" s="18">
        <f t="shared" si="221"/>
        <v>1223.53</v>
      </c>
      <c r="G343" s="24"/>
      <c r="H343" s="56"/>
      <c r="I343" s="57">
        <f t="shared" si="228"/>
        <v>0</v>
      </c>
      <c r="J343" s="30">
        <f t="shared" si="229"/>
        <v>0</v>
      </c>
      <c r="K343" s="30">
        <f t="shared" si="230"/>
        <v>0</v>
      </c>
      <c r="L343" s="24">
        <f t="shared" si="231"/>
        <v>0</v>
      </c>
      <c r="M343" s="12">
        <f t="shared" si="222"/>
        <v>0</v>
      </c>
      <c r="N343" s="28">
        <f t="shared" si="223"/>
        <v>0</v>
      </c>
    </row>
    <row r="344" ht="286" spans="1:14">
      <c r="A344" s="13">
        <v>43</v>
      </c>
      <c r="B344" s="14" t="s">
        <v>174</v>
      </c>
      <c r="C344" s="15"/>
      <c r="D344" s="16"/>
      <c r="E344" s="17"/>
      <c r="F344" s="18">
        <f t="shared" si="221"/>
        <v>0</v>
      </c>
      <c r="G344" s="19"/>
      <c r="H344" s="56"/>
      <c r="I344" s="56"/>
      <c r="J344" s="29"/>
      <c r="K344" s="29"/>
      <c r="L344" s="19"/>
      <c r="M344" s="12">
        <f t="shared" si="222"/>
        <v>0</v>
      </c>
      <c r="N344" s="28">
        <f t="shared" si="223"/>
        <v>0</v>
      </c>
    </row>
    <row r="345" ht="52" spans="1:14">
      <c r="A345" s="39">
        <v>43.01</v>
      </c>
      <c r="B345" s="14" t="s">
        <v>175</v>
      </c>
      <c r="C345" s="40"/>
      <c r="D345" s="41"/>
      <c r="E345" s="42"/>
      <c r="F345" s="18">
        <f t="shared" si="221"/>
        <v>0</v>
      </c>
      <c r="G345" s="19"/>
      <c r="H345" s="56"/>
      <c r="I345" s="56">
        <f t="shared" ref="I345:I350" si="232">G345+H345</f>
        <v>0</v>
      </c>
      <c r="J345" s="29"/>
      <c r="K345" s="29">
        <f t="shared" ref="K345:K350" si="233">E345*H345</f>
        <v>0</v>
      </c>
      <c r="L345" s="19">
        <f t="shared" ref="L345:L350" si="234">I345*E345</f>
        <v>0</v>
      </c>
      <c r="M345" s="12">
        <f t="shared" si="222"/>
        <v>0</v>
      </c>
      <c r="N345" s="28">
        <f t="shared" si="223"/>
        <v>0</v>
      </c>
    </row>
    <row r="346" ht="65" spans="1:14">
      <c r="A346" s="20">
        <v>43.02</v>
      </c>
      <c r="B346" s="21" t="s">
        <v>176</v>
      </c>
      <c r="C346" s="43" t="s">
        <v>114</v>
      </c>
      <c r="D346" s="18">
        <v>1</v>
      </c>
      <c r="E346" s="23">
        <v>20974.8</v>
      </c>
      <c r="F346" s="18">
        <f t="shared" si="221"/>
        <v>20974.8</v>
      </c>
      <c r="G346" s="24"/>
      <c r="H346" s="56"/>
      <c r="I346" s="57">
        <f t="shared" si="232"/>
        <v>0</v>
      </c>
      <c r="J346" s="30">
        <f t="shared" ref="J346:J350" si="235">G346*E346</f>
        <v>0</v>
      </c>
      <c r="K346" s="30">
        <f t="shared" si="233"/>
        <v>0</v>
      </c>
      <c r="L346" s="24">
        <f t="shared" si="234"/>
        <v>0</v>
      </c>
      <c r="M346" s="12">
        <f t="shared" si="222"/>
        <v>0</v>
      </c>
      <c r="N346" s="28">
        <f t="shared" si="223"/>
        <v>0</v>
      </c>
    </row>
    <row r="347" ht="52" spans="1:14">
      <c r="A347" s="66">
        <v>43.03</v>
      </c>
      <c r="B347" s="14" t="s">
        <v>177</v>
      </c>
      <c r="C347" s="67" t="s">
        <v>114</v>
      </c>
      <c r="D347" s="52">
        <v>12</v>
      </c>
      <c r="E347" s="68">
        <v>4994</v>
      </c>
      <c r="F347" s="18"/>
      <c r="G347" s="24"/>
      <c r="H347" s="56"/>
      <c r="I347" s="57">
        <f t="shared" si="232"/>
        <v>0</v>
      </c>
      <c r="J347" s="30">
        <f t="shared" si="235"/>
        <v>0</v>
      </c>
      <c r="K347" s="30">
        <f t="shared" si="233"/>
        <v>0</v>
      </c>
      <c r="L347" s="24">
        <f t="shared" si="234"/>
        <v>0</v>
      </c>
      <c r="M347" s="12">
        <f t="shared" si="222"/>
        <v>0</v>
      </c>
      <c r="N347" s="28">
        <f t="shared" si="223"/>
        <v>0</v>
      </c>
    </row>
    <row r="348" ht="26" spans="1:14">
      <c r="A348" s="20"/>
      <c r="B348" s="21" t="s">
        <v>147</v>
      </c>
      <c r="C348" s="36">
        <v>0.7</v>
      </c>
      <c r="D348" s="37">
        <f>D347</f>
        <v>12</v>
      </c>
      <c r="E348" s="23">
        <f>C348*E347</f>
        <v>3495.8</v>
      </c>
      <c r="F348" s="18">
        <f t="shared" si="221"/>
        <v>41949.6</v>
      </c>
      <c r="G348" s="24"/>
      <c r="H348" s="56"/>
      <c r="I348" s="57">
        <f t="shared" si="232"/>
        <v>0</v>
      </c>
      <c r="J348" s="30">
        <f t="shared" si="235"/>
        <v>0</v>
      </c>
      <c r="K348" s="30">
        <f t="shared" si="233"/>
        <v>0</v>
      </c>
      <c r="L348" s="24">
        <f t="shared" si="234"/>
        <v>0</v>
      </c>
      <c r="M348" s="12">
        <f t="shared" si="222"/>
        <v>0</v>
      </c>
      <c r="N348" s="28">
        <f t="shared" si="223"/>
        <v>0</v>
      </c>
    </row>
    <row r="349" ht="39" spans="1:14">
      <c r="A349" s="20"/>
      <c r="B349" s="21" t="s">
        <v>149</v>
      </c>
      <c r="C349" s="36">
        <v>0.3</v>
      </c>
      <c r="D349" s="37">
        <f>D347</f>
        <v>12</v>
      </c>
      <c r="E349" s="23">
        <f>C349*E347</f>
        <v>1498.2</v>
      </c>
      <c r="F349" s="18">
        <f t="shared" si="221"/>
        <v>17978.4</v>
      </c>
      <c r="G349" s="24"/>
      <c r="H349" s="56"/>
      <c r="I349" s="57">
        <f t="shared" si="232"/>
        <v>0</v>
      </c>
      <c r="J349" s="30">
        <f t="shared" si="235"/>
        <v>0</v>
      </c>
      <c r="K349" s="30">
        <f t="shared" si="233"/>
        <v>0</v>
      </c>
      <c r="L349" s="24">
        <f t="shared" si="234"/>
        <v>0</v>
      </c>
      <c r="M349" s="12">
        <f t="shared" si="222"/>
        <v>0</v>
      </c>
      <c r="N349" s="28">
        <f t="shared" si="223"/>
        <v>0</v>
      </c>
    </row>
    <row r="350" ht="65" spans="1:14">
      <c r="A350" s="66">
        <v>43.04</v>
      </c>
      <c r="B350" s="21" t="s">
        <v>178</v>
      </c>
      <c r="C350" s="67" t="s">
        <v>114</v>
      </c>
      <c r="D350" s="52">
        <v>1</v>
      </c>
      <c r="E350" s="68">
        <v>13983.2</v>
      </c>
      <c r="F350" s="18">
        <f t="shared" si="221"/>
        <v>13983.2</v>
      </c>
      <c r="G350" s="24"/>
      <c r="H350" s="56"/>
      <c r="I350" s="57">
        <f t="shared" si="232"/>
        <v>0</v>
      </c>
      <c r="J350" s="30">
        <f t="shared" si="235"/>
        <v>0</v>
      </c>
      <c r="K350" s="30">
        <f t="shared" si="233"/>
        <v>0</v>
      </c>
      <c r="L350" s="24">
        <f t="shared" si="234"/>
        <v>0</v>
      </c>
      <c r="M350" s="12">
        <f t="shared" si="222"/>
        <v>0</v>
      </c>
      <c r="N350" s="28">
        <f t="shared" si="223"/>
        <v>0</v>
      </c>
    </row>
    <row r="351" ht="26" spans="1:14">
      <c r="A351" s="13">
        <v>43.05</v>
      </c>
      <c r="B351" s="14" t="s">
        <v>179</v>
      </c>
      <c r="C351" s="15"/>
      <c r="D351" s="16"/>
      <c r="E351" s="17"/>
      <c r="F351" s="18">
        <f t="shared" si="221"/>
        <v>0</v>
      </c>
      <c r="G351" s="19"/>
      <c r="H351" s="56"/>
      <c r="I351" s="56"/>
      <c r="J351" s="29"/>
      <c r="K351" s="29"/>
      <c r="L351" s="19"/>
      <c r="M351" s="12">
        <f t="shared" si="222"/>
        <v>0</v>
      </c>
      <c r="N351" s="28">
        <f t="shared" si="223"/>
        <v>0</v>
      </c>
    </row>
    <row r="352" ht="39" spans="1:14">
      <c r="A352" s="20">
        <v>43.06</v>
      </c>
      <c r="B352" s="21" t="s">
        <v>180</v>
      </c>
      <c r="C352" s="43" t="s">
        <v>114</v>
      </c>
      <c r="D352" s="18">
        <v>2</v>
      </c>
      <c r="E352" s="23">
        <v>8989.2</v>
      </c>
      <c r="F352" s="18">
        <f t="shared" si="221"/>
        <v>17978.4</v>
      </c>
      <c r="G352" s="24"/>
      <c r="H352" s="56"/>
      <c r="I352" s="57">
        <f t="shared" ref="I352:I358" si="236">G352+H352</f>
        <v>0</v>
      </c>
      <c r="J352" s="30">
        <f t="shared" ref="J352:J358" si="237">G352*E352</f>
        <v>0</v>
      </c>
      <c r="K352" s="30">
        <f t="shared" ref="K352:K358" si="238">E352*H352</f>
        <v>0</v>
      </c>
      <c r="L352" s="24">
        <f t="shared" ref="L352:L358" si="239">I352*E352</f>
        <v>0</v>
      </c>
      <c r="M352" s="12">
        <f t="shared" si="222"/>
        <v>0</v>
      </c>
      <c r="N352" s="28">
        <f t="shared" si="223"/>
        <v>0</v>
      </c>
    </row>
    <row r="353" ht="26" spans="1:14">
      <c r="A353" s="39">
        <v>43.07</v>
      </c>
      <c r="B353" s="14" t="s">
        <v>181</v>
      </c>
      <c r="C353" s="40"/>
      <c r="D353" s="41"/>
      <c r="E353" s="42"/>
      <c r="F353" s="18">
        <f t="shared" si="221"/>
        <v>0</v>
      </c>
      <c r="G353" s="19"/>
      <c r="H353" s="56"/>
      <c r="I353" s="56"/>
      <c r="J353" s="29"/>
      <c r="K353" s="29"/>
      <c r="L353" s="19"/>
      <c r="M353" s="12">
        <f t="shared" si="222"/>
        <v>0</v>
      </c>
      <c r="N353" s="28">
        <f t="shared" si="223"/>
        <v>0</v>
      </c>
    </row>
    <row r="354" ht="65" spans="1:14">
      <c r="A354" s="20">
        <v>43.08</v>
      </c>
      <c r="B354" s="21" t="s">
        <v>176</v>
      </c>
      <c r="C354" s="43" t="s">
        <v>114</v>
      </c>
      <c r="D354" s="18">
        <v>2</v>
      </c>
      <c r="E354" s="23">
        <v>24121.02</v>
      </c>
      <c r="F354" s="18">
        <f t="shared" si="221"/>
        <v>48242.04</v>
      </c>
      <c r="G354" s="24"/>
      <c r="H354" s="56"/>
      <c r="I354" s="57">
        <f t="shared" si="236"/>
        <v>0</v>
      </c>
      <c r="J354" s="30">
        <f t="shared" si="237"/>
        <v>0</v>
      </c>
      <c r="K354" s="30">
        <f t="shared" si="238"/>
        <v>0</v>
      </c>
      <c r="L354" s="24">
        <f t="shared" si="239"/>
        <v>0</v>
      </c>
      <c r="M354" s="12">
        <f t="shared" si="222"/>
        <v>0</v>
      </c>
      <c r="N354" s="28">
        <f t="shared" si="223"/>
        <v>0</v>
      </c>
    </row>
    <row r="355" ht="409.5" spans="1:14">
      <c r="A355" s="13">
        <v>44</v>
      </c>
      <c r="B355" s="14" t="s">
        <v>182</v>
      </c>
      <c r="C355" s="15"/>
      <c r="D355" s="16"/>
      <c r="E355" s="17"/>
      <c r="F355" s="18">
        <f t="shared" si="221"/>
        <v>0</v>
      </c>
      <c r="G355" s="19"/>
      <c r="H355" s="56"/>
      <c r="I355" s="56"/>
      <c r="J355" s="29"/>
      <c r="K355" s="29"/>
      <c r="L355" s="19"/>
      <c r="M355" s="12">
        <f t="shared" si="222"/>
        <v>0</v>
      </c>
      <c r="N355" s="28">
        <f t="shared" si="223"/>
        <v>0</v>
      </c>
    </row>
    <row r="356" ht="234" spans="1:14">
      <c r="A356" s="20">
        <v>44.01</v>
      </c>
      <c r="B356" s="21" t="s">
        <v>183</v>
      </c>
      <c r="C356" s="43" t="s">
        <v>143</v>
      </c>
      <c r="D356" s="18">
        <v>5.186</v>
      </c>
      <c r="E356" s="23">
        <v>8964.05</v>
      </c>
      <c r="F356" s="18">
        <f t="shared" si="221"/>
        <v>46487.5633</v>
      </c>
      <c r="G356" s="24"/>
      <c r="H356" s="56"/>
      <c r="I356" s="57">
        <f t="shared" si="236"/>
        <v>0</v>
      </c>
      <c r="J356" s="30">
        <f t="shared" si="237"/>
        <v>0</v>
      </c>
      <c r="K356" s="30">
        <f t="shared" si="238"/>
        <v>0</v>
      </c>
      <c r="L356" s="24">
        <f t="shared" si="239"/>
        <v>0</v>
      </c>
      <c r="M356" s="12">
        <f t="shared" si="222"/>
        <v>0</v>
      </c>
      <c r="N356" s="28">
        <f t="shared" si="223"/>
        <v>0</v>
      </c>
    </row>
    <row r="357" ht="273" spans="1:14">
      <c r="A357" s="20">
        <v>44.02</v>
      </c>
      <c r="B357" s="21" t="s">
        <v>184</v>
      </c>
      <c r="C357" s="43" t="s">
        <v>124</v>
      </c>
      <c r="D357" s="18">
        <v>7.74</v>
      </c>
      <c r="E357" s="23">
        <v>419.5</v>
      </c>
      <c r="F357" s="18">
        <f t="shared" si="221"/>
        <v>3246.93</v>
      </c>
      <c r="G357" s="24"/>
      <c r="H357" s="56"/>
      <c r="I357" s="57">
        <f t="shared" si="236"/>
        <v>0</v>
      </c>
      <c r="J357" s="30">
        <f t="shared" si="237"/>
        <v>0</v>
      </c>
      <c r="K357" s="30">
        <f t="shared" si="238"/>
        <v>0</v>
      </c>
      <c r="L357" s="24">
        <f t="shared" si="239"/>
        <v>0</v>
      </c>
      <c r="M357" s="12">
        <f t="shared" si="222"/>
        <v>0</v>
      </c>
      <c r="N357" s="28">
        <f t="shared" si="223"/>
        <v>0</v>
      </c>
    </row>
    <row r="358" ht="390" spans="1:14">
      <c r="A358" s="20">
        <v>44.03</v>
      </c>
      <c r="B358" s="21" t="s">
        <v>185</v>
      </c>
      <c r="C358" s="43" t="s">
        <v>186</v>
      </c>
      <c r="D358" s="18">
        <v>0.394</v>
      </c>
      <c r="E358" s="23">
        <v>76345.28</v>
      </c>
      <c r="F358" s="18">
        <f t="shared" si="221"/>
        <v>30080.04032</v>
      </c>
      <c r="G358" s="24"/>
      <c r="H358" s="56"/>
      <c r="I358" s="57">
        <f t="shared" si="236"/>
        <v>0</v>
      </c>
      <c r="J358" s="30">
        <f t="shared" si="237"/>
        <v>0</v>
      </c>
      <c r="K358" s="30">
        <f t="shared" si="238"/>
        <v>0</v>
      </c>
      <c r="L358" s="24">
        <f t="shared" si="239"/>
        <v>0</v>
      </c>
      <c r="M358" s="12">
        <f t="shared" si="222"/>
        <v>0</v>
      </c>
      <c r="N358" s="28">
        <f t="shared" si="223"/>
        <v>0</v>
      </c>
    </row>
    <row r="359" ht="247" spans="1:14">
      <c r="A359" s="13">
        <v>50</v>
      </c>
      <c r="B359" s="14" t="s">
        <v>187</v>
      </c>
      <c r="C359" s="15"/>
      <c r="D359" s="16"/>
      <c r="E359" s="17"/>
      <c r="F359" s="18">
        <f t="shared" si="221"/>
        <v>0</v>
      </c>
      <c r="G359" s="19"/>
      <c r="H359" s="56"/>
      <c r="I359" s="56"/>
      <c r="J359" s="29"/>
      <c r="K359" s="29"/>
      <c r="L359" s="19"/>
      <c r="M359" s="12">
        <f t="shared" si="222"/>
        <v>0</v>
      </c>
      <c r="N359" s="28">
        <f t="shared" si="223"/>
        <v>0</v>
      </c>
    </row>
    <row r="360" ht="26" spans="1:14">
      <c r="A360" s="20"/>
      <c r="B360" s="21" t="s">
        <v>188</v>
      </c>
      <c r="C360" s="43" t="s">
        <v>189</v>
      </c>
      <c r="D360" s="69">
        <v>196.25</v>
      </c>
      <c r="E360" s="23">
        <v>99.88</v>
      </c>
      <c r="F360" s="18">
        <f t="shared" si="221"/>
        <v>19601.45</v>
      </c>
      <c r="G360" s="56">
        <v>196.25</v>
      </c>
      <c r="H360" s="56"/>
      <c r="I360" s="57">
        <f t="shared" ref="I360:I363" si="240">G360+H360</f>
        <v>196.25</v>
      </c>
      <c r="J360" s="30">
        <f t="shared" ref="J360:J363" si="241">G360*E360</f>
        <v>19601.45</v>
      </c>
      <c r="K360" s="30">
        <f t="shared" ref="K360:K363" si="242">E360*H360</f>
        <v>0</v>
      </c>
      <c r="L360" s="24">
        <f t="shared" ref="L360:L363" si="243">I360*E360</f>
        <v>19601.45</v>
      </c>
      <c r="M360" s="12">
        <f t="shared" si="222"/>
        <v>0</v>
      </c>
      <c r="N360" s="28">
        <f t="shared" si="223"/>
        <v>0</v>
      </c>
    </row>
    <row r="361" ht="26" spans="1:14">
      <c r="A361" s="20"/>
      <c r="B361" s="21" t="s">
        <v>190</v>
      </c>
      <c r="C361" s="43" t="s">
        <v>189</v>
      </c>
      <c r="D361" s="69">
        <v>29.84</v>
      </c>
      <c r="E361" s="23">
        <v>199.76</v>
      </c>
      <c r="F361" s="18">
        <f t="shared" si="221"/>
        <v>5960.8384</v>
      </c>
      <c r="G361" s="56">
        <v>0</v>
      </c>
      <c r="H361" s="56"/>
      <c r="I361" s="57">
        <f t="shared" si="240"/>
        <v>0</v>
      </c>
      <c r="J361" s="30">
        <f t="shared" si="241"/>
        <v>0</v>
      </c>
      <c r="K361" s="30">
        <f t="shared" si="242"/>
        <v>0</v>
      </c>
      <c r="L361" s="24">
        <f t="shared" si="243"/>
        <v>0</v>
      </c>
      <c r="M361" s="12">
        <f t="shared" si="222"/>
        <v>0</v>
      </c>
      <c r="N361" s="28">
        <f t="shared" si="223"/>
        <v>0</v>
      </c>
    </row>
    <row r="362" ht="26" spans="1:14">
      <c r="A362" s="20"/>
      <c r="B362" s="21" t="s">
        <v>191</v>
      </c>
      <c r="C362" s="43" t="s">
        <v>189</v>
      </c>
      <c r="D362" s="69">
        <v>1376.67</v>
      </c>
      <c r="E362" s="23">
        <v>154.81</v>
      </c>
      <c r="F362" s="18">
        <f t="shared" si="221"/>
        <v>213122.2827</v>
      </c>
      <c r="G362" s="56">
        <v>185.64</v>
      </c>
      <c r="H362" s="56"/>
      <c r="I362" s="57">
        <f t="shared" si="240"/>
        <v>185.64</v>
      </c>
      <c r="J362" s="30">
        <f t="shared" si="241"/>
        <v>28738.9284</v>
      </c>
      <c r="K362" s="30">
        <f t="shared" si="242"/>
        <v>0</v>
      </c>
      <c r="L362" s="24">
        <f t="shared" si="243"/>
        <v>28738.9284</v>
      </c>
      <c r="M362" s="12">
        <f t="shared" si="222"/>
        <v>0</v>
      </c>
      <c r="N362" s="28">
        <f t="shared" si="223"/>
        <v>0</v>
      </c>
    </row>
    <row r="363" spans="1:14">
      <c r="A363" s="20"/>
      <c r="B363" s="21" t="s">
        <v>192</v>
      </c>
      <c r="C363" s="43" t="s">
        <v>189</v>
      </c>
      <c r="D363" s="69">
        <v>1282.35</v>
      </c>
      <c r="E363" s="23">
        <v>329.56</v>
      </c>
      <c r="F363" s="18">
        <f t="shared" si="221"/>
        <v>422611.266</v>
      </c>
      <c r="G363" s="56">
        <v>626.91</v>
      </c>
      <c r="H363" s="56"/>
      <c r="I363" s="57">
        <f t="shared" si="240"/>
        <v>626.91</v>
      </c>
      <c r="J363" s="30">
        <f t="shared" si="241"/>
        <v>206604.4596</v>
      </c>
      <c r="K363" s="30">
        <f t="shared" si="242"/>
        <v>0</v>
      </c>
      <c r="L363" s="24">
        <f t="shared" si="243"/>
        <v>206604.4596</v>
      </c>
      <c r="M363" s="12">
        <f t="shared" si="222"/>
        <v>0</v>
      </c>
      <c r="N363" s="28">
        <f t="shared" si="223"/>
        <v>0</v>
      </c>
    </row>
    <row r="364" ht="247" spans="1:14">
      <c r="A364" s="13">
        <v>51</v>
      </c>
      <c r="B364" s="14" t="s">
        <v>193</v>
      </c>
      <c r="C364" s="15"/>
      <c r="D364" s="16"/>
      <c r="E364" s="17"/>
      <c r="F364" s="18">
        <f t="shared" si="221"/>
        <v>0</v>
      </c>
      <c r="G364" s="19"/>
      <c r="H364" s="56"/>
      <c r="I364" s="56"/>
      <c r="J364" s="29"/>
      <c r="K364" s="29"/>
      <c r="L364" s="19"/>
      <c r="M364" s="12">
        <f t="shared" si="222"/>
        <v>0</v>
      </c>
      <c r="N364" s="28">
        <f t="shared" si="223"/>
        <v>0</v>
      </c>
    </row>
    <row r="365" ht="65" spans="1:14">
      <c r="A365" s="66"/>
      <c r="B365" s="21" t="s">
        <v>194</v>
      </c>
      <c r="C365" s="67" t="s">
        <v>189</v>
      </c>
      <c r="D365" s="69">
        <v>196.25</v>
      </c>
      <c r="E365" s="68">
        <v>349.58</v>
      </c>
      <c r="F365" s="18">
        <f t="shared" si="221"/>
        <v>68605.075</v>
      </c>
      <c r="G365" s="24"/>
      <c r="H365" s="56"/>
      <c r="I365" s="57">
        <f t="shared" ref="I365:I368" si="244">G365+H365</f>
        <v>0</v>
      </c>
      <c r="J365" s="30">
        <f t="shared" ref="J365:J368" si="245">G365*E365</f>
        <v>0</v>
      </c>
      <c r="K365" s="30">
        <f t="shared" ref="K365:K368" si="246">E365*H365</f>
        <v>0</v>
      </c>
      <c r="L365" s="24">
        <f t="shared" ref="L365:L368" si="247">I365*E365</f>
        <v>0</v>
      </c>
      <c r="M365" s="12">
        <f t="shared" si="222"/>
        <v>0</v>
      </c>
      <c r="N365" s="28">
        <f t="shared" si="223"/>
        <v>0</v>
      </c>
    </row>
    <row r="366" ht="26" spans="1:14">
      <c r="A366" s="20"/>
      <c r="B366" s="21" t="s">
        <v>190</v>
      </c>
      <c r="C366" s="43" t="s">
        <v>189</v>
      </c>
      <c r="D366" s="69">
        <v>29.84</v>
      </c>
      <c r="E366" s="23">
        <v>1653.01</v>
      </c>
      <c r="F366" s="18">
        <f t="shared" si="221"/>
        <v>49325.8184</v>
      </c>
      <c r="G366" s="24"/>
      <c r="H366" s="56"/>
      <c r="I366" s="57">
        <f t="shared" si="244"/>
        <v>0</v>
      </c>
      <c r="J366" s="30">
        <f t="shared" si="245"/>
        <v>0</v>
      </c>
      <c r="K366" s="30">
        <f t="shared" si="246"/>
        <v>0</v>
      </c>
      <c r="L366" s="24">
        <f t="shared" si="247"/>
        <v>0</v>
      </c>
      <c r="M366" s="12">
        <f t="shared" si="222"/>
        <v>0</v>
      </c>
      <c r="N366" s="28">
        <f t="shared" si="223"/>
        <v>0</v>
      </c>
    </row>
    <row r="367" ht="26" spans="1:14">
      <c r="A367" s="20"/>
      <c r="B367" s="21" t="s">
        <v>191</v>
      </c>
      <c r="C367" s="43" t="s">
        <v>189</v>
      </c>
      <c r="D367" s="69">
        <v>1376.67</v>
      </c>
      <c r="E367" s="23">
        <v>1069.22</v>
      </c>
      <c r="F367" s="18">
        <f t="shared" si="221"/>
        <v>1471963.0974</v>
      </c>
      <c r="G367" s="24"/>
      <c r="H367" s="56"/>
      <c r="I367" s="57">
        <f t="shared" si="244"/>
        <v>0</v>
      </c>
      <c r="J367" s="30">
        <f t="shared" si="245"/>
        <v>0</v>
      </c>
      <c r="K367" s="30">
        <f t="shared" si="246"/>
        <v>0</v>
      </c>
      <c r="L367" s="24">
        <f t="shared" si="247"/>
        <v>0</v>
      </c>
      <c r="M367" s="12">
        <f t="shared" si="222"/>
        <v>0</v>
      </c>
      <c r="N367" s="28">
        <f t="shared" si="223"/>
        <v>0</v>
      </c>
    </row>
    <row r="368" spans="1:14">
      <c r="A368" s="20"/>
      <c r="B368" s="21" t="s">
        <v>192</v>
      </c>
      <c r="C368" s="43" t="s">
        <v>189</v>
      </c>
      <c r="D368" s="69">
        <v>1282.35</v>
      </c>
      <c r="E368" s="23">
        <v>1473.23</v>
      </c>
      <c r="F368" s="18">
        <f t="shared" si="221"/>
        <v>1889196.4905</v>
      </c>
      <c r="G368" s="24"/>
      <c r="H368" s="56"/>
      <c r="I368" s="57">
        <f t="shared" si="244"/>
        <v>0</v>
      </c>
      <c r="J368" s="30">
        <f t="shared" si="245"/>
        <v>0</v>
      </c>
      <c r="K368" s="30">
        <f t="shared" si="246"/>
        <v>0</v>
      </c>
      <c r="L368" s="24">
        <f t="shared" si="247"/>
        <v>0</v>
      </c>
      <c r="M368" s="12">
        <f t="shared" si="222"/>
        <v>0</v>
      </c>
      <c r="N368" s="28">
        <f t="shared" si="223"/>
        <v>0</v>
      </c>
    </row>
    <row r="369" ht="208" spans="1:14">
      <c r="A369" s="13">
        <v>52</v>
      </c>
      <c r="B369" s="14" t="s">
        <v>195</v>
      </c>
      <c r="C369" s="15"/>
      <c r="D369" s="16"/>
      <c r="E369" s="17"/>
      <c r="F369" s="18">
        <f t="shared" si="221"/>
        <v>0</v>
      </c>
      <c r="G369" s="19"/>
      <c r="H369" s="56"/>
      <c r="I369" s="56"/>
      <c r="J369" s="29"/>
      <c r="K369" s="29"/>
      <c r="L369" s="19"/>
      <c r="M369" s="12">
        <f t="shared" si="222"/>
        <v>0</v>
      </c>
      <c r="N369" s="28">
        <f t="shared" si="223"/>
        <v>0</v>
      </c>
    </row>
    <row r="370" ht="65" spans="1:14">
      <c r="A370" s="13">
        <v>52.01</v>
      </c>
      <c r="B370" s="14" t="s">
        <v>196</v>
      </c>
      <c r="C370" s="15" t="s">
        <v>76</v>
      </c>
      <c r="D370" s="33">
        <v>2</v>
      </c>
      <c r="E370" s="17">
        <v>18977.2</v>
      </c>
      <c r="F370" s="18"/>
      <c r="G370" s="19"/>
      <c r="H370" s="56"/>
      <c r="I370" s="56"/>
      <c r="J370" s="29"/>
      <c r="K370" s="29"/>
      <c r="L370" s="19"/>
      <c r="M370" s="12">
        <f t="shared" si="222"/>
        <v>0</v>
      </c>
      <c r="N370" s="28">
        <f t="shared" si="223"/>
        <v>0</v>
      </c>
    </row>
    <row r="371" ht="26" spans="1:14">
      <c r="A371" s="20"/>
      <c r="B371" s="21" t="s">
        <v>147</v>
      </c>
      <c r="C371" s="36">
        <v>0.7</v>
      </c>
      <c r="D371" s="37">
        <f>D370</f>
        <v>2</v>
      </c>
      <c r="E371" s="23">
        <f>C371*E370</f>
        <v>13284.04</v>
      </c>
      <c r="F371" s="18">
        <f t="shared" si="221"/>
        <v>26568.08</v>
      </c>
      <c r="G371" s="24"/>
      <c r="H371" s="56"/>
      <c r="I371" s="57">
        <f t="shared" ref="I371:I375" si="248">G371+H371</f>
        <v>0</v>
      </c>
      <c r="J371" s="30">
        <f t="shared" ref="J371:J374" si="249">G371*E371</f>
        <v>0</v>
      </c>
      <c r="K371" s="30">
        <f t="shared" ref="K371:K375" si="250">E371*H371</f>
        <v>0</v>
      </c>
      <c r="L371" s="24">
        <f t="shared" ref="L371:L375" si="251">I371*E371</f>
        <v>0</v>
      </c>
      <c r="M371" s="12">
        <f t="shared" si="222"/>
        <v>0</v>
      </c>
      <c r="N371" s="28">
        <f t="shared" si="223"/>
        <v>0</v>
      </c>
    </row>
    <row r="372" ht="39" spans="1:14">
      <c r="A372" s="20"/>
      <c r="B372" s="21" t="s">
        <v>149</v>
      </c>
      <c r="C372" s="36">
        <v>0.2</v>
      </c>
      <c r="D372" s="37">
        <f>D370</f>
        <v>2</v>
      </c>
      <c r="E372" s="23">
        <f>C372*E370</f>
        <v>3795.44</v>
      </c>
      <c r="F372" s="18">
        <f t="shared" si="221"/>
        <v>7590.88</v>
      </c>
      <c r="G372" s="24"/>
      <c r="H372" s="56"/>
      <c r="I372" s="57">
        <f t="shared" si="248"/>
        <v>0</v>
      </c>
      <c r="J372" s="30">
        <f t="shared" si="249"/>
        <v>0</v>
      </c>
      <c r="K372" s="30">
        <f t="shared" si="250"/>
        <v>0</v>
      </c>
      <c r="L372" s="24">
        <f t="shared" si="251"/>
        <v>0</v>
      </c>
      <c r="M372" s="12">
        <f t="shared" si="222"/>
        <v>0</v>
      </c>
      <c r="N372" s="28">
        <f t="shared" si="223"/>
        <v>0</v>
      </c>
    </row>
    <row r="373" spans="1:14">
      <c r="A373" s="20"/>
      <c r="B373" s="21" t="s">
        <v>150</v>
      </c>
      <c r="C373" s="36">
        <v>0.05</v>
      </c>
      <c r="D373" s="37">
        <f>D370</f>
        <v>2</v>
      </c>
      <c r="E373" s="23">
        <f>C373*E370</f>
        <v>948.86</v>
      </c>
      <c r="F373" s="18">
        <f t="shared" si="221"/>
        <v>1897.72</v>
      </c>
      <c r="G373" s="24"/>
      <c r="H373" s="56"/>
      <c r="I373" s="57">
        <f t="shared" si="248"/>
        <v>0</v>
      </c>
      <c r="J373" s="30">
        <f t="shared" si="249"/>
        <v>0</v>
      </c>
      <c r="K373" s="30">
        <f t="shared" si="250"/>
        <v>0</v>
      </c>
      <c r="L373" s="24">
        <f t="shared" si="251"/>
        <v>0</v>
      </c>
      <c r="M373" s="12">
        <f t="shared" si="222"/>
        <v>0</v>
      </c>
      <c r="N373" s="28">
        <f t="shared" si="223"/>
        <v>0</v>
      </c>
    </row>
    <row r="374" ht="39" spans="1:14">
      <c r="A374" s="20"/>
      <c r="B374" s="21" t="s">
        <v>40</v>
      </c>
      <c r="C374" s="36">
        <v>0.05</v>
      </c>
      <c r="D374" s="37">
        <f>D370</f>
        <v>2</v>
      </c>
      <c r="E374" s="23">
        <f>C374*E370</f>
        <v>948.86</v>
      </c>
      <c r="F374" s="18">
        <f t="shared" si="221"/>
        <v>1897.72</v>
      </c>
      <c r="G374" s="24"/>
      <c r="H374" s="56"/>
      <c r="I374" s="57">
        <f t="shared" si="248"/>
        <v>0</v>
      </c>
      <c r="J374" s="30">
        <f t="shared" si="249"/>
        <v>0</v>
      </c>
      <c r="K374" s="30">
        <f t="shared" si="250"/>
        <v>0</v>
      </c>
      <c r="L374" s="24">
        <f t="shared" si="251"/>
        <v>0</v>
      </c>
      <c r="M374" s="12">
        <f t="shared" si="222"/>
        <v>0</v>
      </c>
      <c r="N374" s="28">
        <f t="shared" si="223"/>
        <v>0</v>
      </c>
    </row>
    <row r="375" ht="26" spans="1:14">
      <c r="A375" s="13">
        <v>52.02</v>
      </c>
      <c r="B375" s="14" t="s">
        <v>197</v>
      </c>
      <c r="C375" s="15"/>
      <c r="D375" s="16"/>
      <c r="E375" s="17"/>
      <c r="F375" s="18">
        <f t="shared" si="221"/>
        <v>0</v>
      </c>
      <c r="G375" s="19"/>
      <c r="H375" s="56"/>
      <c r="I375" s="56">
        <f t="shared" si="248"/>
        <v>0</v>
      </c>
      <c r="J375" s="29"/>
      <c r="K375" s="29">
        <f t="shared" si="250"/>
        <v>0</v>
      </c>
      <c r="L375" s="19">
        <f t="shared" si="251"/>
        <v>0</v>
      </c>
      <c r="M375" s="12">
        <f t="shared" si="222"/>
        <v>0</v>
      </c>
      <c r="N375" s="28">
        <f t="shared" si="223"/>
        <v>0</v>
      </c>
    </row>
    <row r="376" ht="409.5" spans="1:14">
      <c r="A376" s="13">
        <v>52.03</v>
      </c>
      <c r="B376" s="14" t="s">
        <v>198</v>
      </c>
      <c r="C376" s="15"/>
      <c r="D376" s="16"/>
      <c r="E376" s="17"/>
      <c r="F376" s="18">
        <f t="shared" si="221"/>
        <v>0</v>
      </c>
      <c r="G376" s="19"/>
      <c r="H376" s="56"/>
      <c r="I376" s="56"/>
      <c r="J376" s="29"/>
      <c r="K376" s="29"/>
      <c r="L376" s="19"/>
      <c r="M376" s="12">
        <f t="shared" si="222"/>
        <v>0</v>
      </c>
      <c r="N376" s="28">
        <f t="shared" si="223"/>
        <v>0</v>
      </c>
    </row>
    <row r="377" ht="409.5" spans="1:14">
      <c r="A377" s="13">
        <v>52.07</v>
      </c>
      <c r="B377" s="14" t="s">
        <v>199</v>
      </c>
      <c r="C377" s="15"/>
      <c r="D377" s="16"/>
      <c r="E377" s="17"/>
      <c r="F377" s="18">
        <f t="shared" si="221"/>
        <v>0</v>
      </c>
      <c r="G377" s="19"/>
      <c r="H377" s="56"/>
      <c r="I377" s="56"/>
      <c r="J377" s="29"/>
      <c r="K377" s="29"/>
      <c r="L377" s="19"/>
      <c r="M377" s="12">
        <f t="shared" si="222"/>
        <v>0</v>
      </c>
      <c r="N377" s="28">
        <f t="shared" si="223"/>
        <v>0</v>
      </c>
    </row>
    <row r="378" ht="26" spans="1:14">
      <c r="A378" s="13">
        <v>52.08</v>
      </c>
      <c r="B378" s="14" t="s">
        <v>200</v>
      </c>
      <c r="C378" s="15" t="s">
        <v>107</v>
      </c>
      <c r="D378" s="16">
        <v>70</v>
      </c>
      <c r="E378" s="17">
        <v>1398.32</v>
      </c>
      <c r="F378" s="18"/>
      <c r="G378" s="19"/>
      <c r="H378" s="56"/>
      <c r="I378" s="56"/>
      <c r="J378" s="29"/>
      <c r="K378" s="29"/>
      <c r="L378" s="19"/>
      <c r="M378" s="12">
        <f t="shared" si="222"/>
        <v>0</v>
      </c>
      <c r="N378" s="28">
        <f t="shared" si="223"/>
        <v>0</v>
      </c>
    </row>
    <row r="379" ht="26" spans="1:14">
      <c r="A379" s="20"/>
      <c r="B379" s="21" t="s">
        <v>147</v>
      </c>
      <c r="C379" s="36">
        <v>0.7</v>
      </c>
      <c r="D379" s="37">
        <f>D378</f>
        <v>70</v>
      </c>
      <c r="E379" s="23">
        <f>C379*E378</f>
        <v>978.824</v>
      </c>
      <c r="F379" s="18">
        <f t="shared" si="221"/>
        <v>68517.68</v>
      </c>
      <c r="G379" s="24"/>
      <c r="H379" s="56"/>
      <c r="I379" s="57">
        <f t="shared" ref="I379:I382" si="252">G379+H379</f>
        <v>0</v>
      </c>
      <c r="J379" s="30">
        <f t="shared" ref="J379:J382" si="253">G379*E379</f>
        <v>0</v>
      </c>
      <c r="K379" s="30">
        <f t="shared" ref="K379:K382" si="254">E379*H379</f>
        <v>0</v>
      </c>
      <c r="L379" s="24">
        <f t="shared" ref="L379:L382" si="255">I379*E379</f>
        <v>0</v>
      </c>
      <c r="M379" s="12">
        <f t="shared" si="222"/>
        <v>0</v>
      </c>
      <c r="N379" s="28">
        <f t="shared" si="223"/>
        <v>0</v>
      </c>
    </row>
    <row r="380" ht="39" spans="1:14">
      <c r="A380" s="20"/>
      <c r="B380" s="21" t="s">
        <v>149</v>
      </c>
      <c r="C380" s="36">
        <v>0.2</v>
      </c>
      <c r="D380" s="37">
        <f>D378</f>
        <v>70</v>
      </c>
      <c r="E380" s="23">
        <f>C380*E378</f>
        <v>279.664</v>
      </c>
      <c r="F380" s="18">
        <f t="shared" si="221"/>
        <v>19576.48</v>
      </c>
      <c r="G380" s="24"/>
      <c r="H380" s="56"/>
      <c r="I380" s="57">
        <f t="shared" si="252"/>
        <v>0</v>
      </c>
      <c r="J380" s="30">
        <f t="shared" si="253"/>
        <v>0</v>
      </c>
      <c r="K380" s="30">
        <f t="shared" si="254"/>
        <v>0</v>
      </c>
      <c r="L380" s="24">
        <f t="shared" si="255"/>
        <v>0</v>
      </c>
      <c r="M380" s="12">
        <f t="shared" si="222"/>
        <v>0</v>
      </c>
      <c r="N380" s="28">
        <f t="shared" si="223"/>
        <v>0</v>
      </c>
    </row>
    <row r="381" spans="1:14">
      <c r="A381" s="20"/>
      <c r="B381" s="21" t="s">
        <v>150</v>
      </c>
      <c r="C381" s="36">
        <v>0.05</v>
      </c>
      <c r="D381" s="37">
        <f>D378</f>
        <v>70</v>
      </c>
      <c r="E381" s="23">
        <f>C381*E378</f>
        <v>69.916</v>
      </c>
      <c r="F381" s="18">
        <f t="shared" si="221"/>
        <v>4894.12</v>
      </c>
      <c r="G381" s="24"/>
      <c r="H381" s="56"/>
      <c r="I381" s="57">
        <f t="shared" si="252"/>
        <v>0</v>
      </c>
      <c r="J381" s="30">
        <f t="shared" si="253"/>
        <v>0</v>
      </c>
      <c r="K381" s="30">
        <f t="shared" si="254"/>
        <v>0</v>
      </c>
      <c r="L381" s="24">
        <f t="shared" si="255"/>
        <v>0</v>
      </c>
      <c r="M381" s="12">
        <f t="shared" si="222"/>
        <v>0</v>
      </c>
      <c r="N381" s="28">
        <f t="shared" si="223"/>
        <v>0</v>
      </c>
    </row>
    <row r="382" ht="39" spans="1:14">
      <c r="A382" s="20"/>
      <c r="B382" s="21" t="s">
        <v>40</v>
      </c>
      <c r="C382" s="36">
        <v>0.05</v>
      </c>
      <c r="D382" s="37">
        <f>D378</f>
        <v>70</v>
      </c>
      <c r="E382" s="23">
        <f>C382*E378</f>
        <v>69.916</v>
      </c>
      <c r="F382" s="18">
        <f t="shared" si="221"/>
        <v>4894.12</v>
      </c>
      <c r="G382" s="24"/>
      <c r="H382" s="56"/>
      <c r="I382" s="57">
        <f t="shared" si="252"/>
        <v>0</v>
      </c>
      <c r="J382" s="30">
        <f t="shared" si="253"/>
        <v>0</v>
      </c>
      <c r="K382" s="30">
        <f t="shared" si="254"/>
        <v>0</v>
      </c>
      <c r="L382" s="24">
        <f t="shared" si="255"/>
        <v>0</v>
      </c>
      <c r="M382" s="12">
        <f t="shared" si="222"/>
        <v>0</v>
      </c>
      <c r="N382" s="28">
        <f t="shared" si="223"/>
        <v>0</v>
      </c>
    </row>
    <row r="383" ht="26" spans="1:14">
      <c r="A383" s="13">
        <v>52.09</v>
      </c>
      <c r="B383" s="14" t="s">
        <v>201</v>
      </c>
      <c r="C383" s="15" t="s">
        <v>107</v>
      </c>
      <c r="D383" s="16">
        <v>30</v>
      </c>
      <c r="E383" s="17">
        <v>1697.96</v>
      </c>
      <c r="F383" s="18"/>
      <c r="G383" s="19"/>
      <c r="H383" s="56"/>
      <c r="I383" s="56"/>
      <c r="J383" s="29"/>
      <c r="K383" s="29"/>
      <c r="L383" s="19"/>
      <c r="M383" s="12">
        <f t="shared" si="222"/>
        <v>0</v>
      </c>
      <c r="N383" s="28">
        <f t="shared" si="223"/>
        <v>0</v>
      </c>
    </row>
    <row r="384" ht="26" spans="1:14">
      <c r="A384" s="20"/>
      <c r="B384" s="21" t="s">
        <v>147</v>
      </c>
      <c r="C384" s="36">
        <v>0.7</v>
      </c>
      <c r="D384" s="37">
        <f>D383</f>
        <v>30</v>
      </c>
      <c r="E384" s="23">
        <f>C384*E383</f>
        <v>1188.572</v>
      </c>
      <c r="F384" s="18">
        <f t="shared" si="221"/>
        <v>35657.16</v>
      </c>
      <c r="G384" s="24"/>
      <c r="H384" s="56"/>
      <c r="I384" s="57">
        <f t="shared" ref="I384:I387" si="256">G384+H384</f>
        <v>0</v>
      </c>
      <c r="J384" s="30">
        <f t="shared" ref="J384:J387" si="257">G384*E384</f>
        <v>0</v>
      </c>
      <c r="K384" s="30">
        <f t="shared" ref="K384:K387" si="258">E384*H384</f>
        <v>0</v>
      </c>
      <c r="L384" s="24">
        <f t="shared" ref="L384:L387" si="259">I384*E384</f>
        <v>0</v>
      </c>
      <c r="M384" s="12">
        <f t="shared" si="222"/>
        <v>0</v>
      </c>
      <c r="N384" s="28">
        <f t="shared" si="223"/>
        <v>0</v>
      </c>
    </row>
    <row r="385" ht="39" spans="1:14">
      <c r="A385" s="20"/>
      <c r="B385" s="21" t="s">
        <v>149</v>
      </c>
      <c r="C385" s="36">
        <v>0.2</v>
      </c>
      <c r="D385" s="37">
        <f>D383</f>
        <v>30</v>
      </c>
      <c r="E385" s="23">
        <f>C385*E383</f>
        <v>339.592</v>
      </c>
      <c r="F385" s="18">
        <f t="shared" si="221"/>
        <v>10187.76</v>
      </c>
      <c r="G385" s="24"/>
      <c r="H385" s="56"/>
      <c r="I385" s="57">
        <f t="shared" si="256"/>
        <v>0</v>
      </c>
      <c r="J385" s="30">
        <f t="shared" si="257"/>
        <v>0</v>
      </c>
      <c r="K385" s="30">
        <f t="shared" si="258"/>
        <v>0</v>
      </c>
      <c r="L385" s="24">
        <f t="shared" si="259"/>
        <v>0</v>
      </c>
      <c r="M385" s="12">
        <f t="shared" si="222"/>
        <v>0</v>
      </c>
      <c r="N385" s="28">
        <f t="shared" si="223"/>
        <v>0</v>
      </c>
    </row>
    <row r="386" spans="1:14">
      <c r="A386" s="20"/>
      <c r="B386" s="21" t="s">
        <v>150</v>
      </c>
      <c r="C386" s="36">
        <v>0.05</v>
      </c>
      <c r="D386" s="37">
        <f>D383</f>
        <v>30</v>
      </c>
      <c r="E386" s="23">
        <f>C386*E383</f>
        <v>84.898</v>
      </c>
      <c r="F386" s="18">
        <f t="shared" si="221"/>
        <v>2546.94</v>
      </c>
      <c r="G386" s="24"/>
      <c r="H386" s="56"/>
      <c r="I386" s="57">
        <f t="shared" si="256"/>
        <v>0</v>
      </c>
      <c r="J386" s="30">
        <f t="shared" si="257"/>
        <v>0</v>
      </c>
      <c r="K386" s="30">
        <f t="shared" si="258"/>
        <v>0</v>
      </c>
      <c r="L386" s="24">
        <f t="shared" si="259"/>
        <v>0</v>
      </c>
      <c r="M386" s="12">
        <f t="shared" si="222"/>
        <v>0</v>
      </c>
      <c r="N386" s="28">
        <f t="shared" si="223"/>
        <v>0</v>
      </c>
    </row>
    <row r="387" ht="39" spans="1:14">
      <c r="A387" s="20"/>
      <c r="B387" s="21" t="s">
        <v>40</v>
      </c>
      <c r="C387" s="36">
        <v>0.05</v>
      </c>
      <c r="D387" s="37">
        <f>D383</f>
        <v>30</v>
      </c>
      <c r="E387" s="23">
        <f>C387*E383</f>
        <v>84.898</v>
      </c>
      <c r="F387" s="18">
        <f t="shared" si="221"/>
        <v>2546.94</v>
      </c>
      <c r="G387" s="24"/>
      <c r="H387" s="56"/>
      <c r="I387" s="57">
        <f t="shared" si="256"/>
        <v>0</v>
      </c>
      <c r="J387" s="30">
        <f t="shared" si="257"/>
        <v>0</v>
      </c>
      <c r="K387" s="30">
        <f t="shared" si="258"/>
        <v>0</v>
      </c>
      <c r="L387" s="24">
        <f t="shared" si="259"/>
        <v>0</v>
      </c>
      <c r="M387" s="12">
        <f t="shared" si="222"/>
        <v>0</v>
      </c>
      <c r="N387" s="28">
        <f t="shared" si="223"/>
        <v>0</v>
      </c>
    </row>
    <row r="388" ht="26" spans="1:14">
      <c r="A388" s="13">
        <v>52.1</v>
      </c>
      <c r="B388" s="14" t="s">
        <v>202</v>
      </c>
      <c r="C388" s="15" t="s">
        <v>107</v>
      </c>
      <c r="D388" s="16">
        <v>10</v>
      </c>
      <c r="E388" s="17">
        <v>1997.6</v>
      </c>
      <c r="F388" s="18"/>
      <c r="G388" s="19"/>
      <c r="H388" s="56"/>
      <c r="I388" s="56"/>
      <c r="J388" s="29"/>
      <c r="K388" s="29"/>
      <c r="L388" s="19"/>
      <c r="M388" s="12">
        <f t="shared" si="222"/>
        <v>0</v>
      </c>
      <c r="N388" s="28">
        <f t="shared" si="223"/>
        <v>0</v>
      </c>
    </row>
    <row r="389" ht="26" spans="1:14">
      <c r="A389" s="20"/>
      <c r="B389" s="21" t="s">
        <v>147</v>
      </c>
      <c r="C389" s="36">
        <v>0.7</v>
      </c>
      <c r="D389" s="37">
        <f>D388</f>
        <v>10</v>
      </c>
      <c r="E389" s="23">
        <f>C389*E388</f>
        <v>1398.32</v>
      </c>
      <c r="F389" s="18">
        <f t="shared" si="221"/>
        <v>13983.2</v>
      </c>
      <c r="G389" s="24"/>
      <c r="H389" s="56"/>
      <c r="I389" s="57">
        <f t="shared" ref="I389:I392" si="260">G389+H389</f>
        <v>0</v>
      </c>
      <c r="J389" s="30">
        <f t="shared" ref="J389:J392" si="261">G389*E389</f>
        <v>0</v>
      </c>
      <c r="K389" s="30">
        <f t="shared" ref="K389:K392" si="262">E389*H389</f>
        <v>0</v>
      </c>
      <c r="L389" s="24">
        <f t="shared" ref="L389:L392" si="263">I389*E389</f>
        <v>0</v>
      </c>
      <c r="M389" s="12">
        <f t="shared" si="222"/>
        <v>0</v>
      </c>
      <c r="N389" s="28">
        <f t="shared" si="223"/>
        <v>0</v>
      </c>
    </row>
    <row r="390" ht="39" spans="1:14">
      <c r="A390" s="20"/>
      <c r="B390" s="21" t="s">
        <v>149</v>
      </c>
      <c r="C390" s="36">
        <v>0.2</v>
      </c>
      <c r="D390" s="37">
        <f>D388</f>
        <v>10</v>
      </c>
      <c r="E390" s="23">
        <f>C390*E388</f>
        <v>399.52</v>
      </c>
      <c r="F390" s="18">
        <f t="shared" si="221"/>
        <v>3995.2</v>
      </c>
      <c r="G390" s="24"/>
      <c r="H390" s="56"/>
      <c r="I390" s="57">
        <f t="shared" si="260"/>
        <v>0</v>
      </c>
      <c r="J390" s="30">
        <f t="shared" si="261"/>
        <v>0</v>
      </c>
      <c r="K390" s="30">
        <f t="shared" si="262"/>
        <v>0</v>
      </c>
      <c r="L390" s="24">
        <f t="shared" si="263"/>
        <v>0</v>
      </c>
      <c r="M390" s="12">
        <f t="shared" si="222"/>
        <v>0</v>
      </c>
      <c r="N390" s="28">
        <f t="shared" si="223"/>
        <v>0</v>
      </c>
    </row>
    <row r="391" spans="1:14">
      <c r="A391" s="20"/>
      <c r="B391" s="21" t="s">
        <v>150</v>
      </c>
      <c r="C391" s="36">
        <v>0.05</v>
      </c>
      <c r="D391" s="37">
        <f>D388</f>
        <v>10</v>
      </c>
      <c r="E391" s="23">
        <f>C391*E388</f>
        <v>99.88</v>
      </c>
      <c r="F391" s="18">
        <f t="shared" si="221"/>
        <v>998.8</v>
      </c>
      <c r="G391" s="24"/>
      <c r="H391" s="56"/>
      <c r="I391" s="57">
        <f t="shared" si="260"/>
        <v>0</v>
      </c>
      <c r="J391" s="30">
        <f t="shared" si="261"/>
        <v>0</v>
      </c>
      <c r="K391" s="30">
        <f t="shared" si="262"/>
        <v>0</v>
      </c>
      <c r="L391" s="24">
        <f t="shared" si="263"/>
        <v>0</v>
      </c>
      <c r="M391" s="12">
        <f t="shared" si="222"/>
        <v>0</v>
      </c>
      <c r="N391" s="28">
        <f t="shared" si="223"/>
        <v>0</v>
      </c>
    </row>
    <row r="392" ht="39" spans="1:14">
      <c r="A392" s="20"/>
      <c r="B392" s="21" t="s">
        <v>40</v>
      </c>
      <c r="C392" s="36">
        <v>0.05</v>
      </c>
      <c r="D392" s="37">
        <f>D388</f>
        <v>10</v>
      </c>
      <c r="E392" s="23">
        <f>C392*E388</f>
        <v>99.88</v>
      </c>
      <c r="F392" s="18">
        <f t="shared" si="221"/>
        <v>998.8</v>
      </c>
      <c r="G392" s="24"/>
      <c r="H392" s="56"/>
      <c r="I392" s="57">
        <f t="shared" si="260"/>
        <v>0</v>
      </c>
      <c r="J392" s="30">
        <f t="shared" si="261"/>
        <v>0</v>
      </c>
      <c r="K392" s="30">
        <f t="shared" si="262"/>
        <v>0</v>
      </c>
      <c r="L392" s="24">
        <f t="shared" si="263"/>
        <v>0</v>
      </c>
      <c r="M392" s="12">
        <f t="shared" si="222"/>
        <v>0</v>
      </c>
      <c r="N392" s="28">
        <f t="shared" si="223"/>
        <v>0</v>
      </c>
    </row>
    <row r="393" ht="26" spans="1:14">
      <c r="A393" s="13">
        <v>52.11</v>
      </c>
      <c r="B393" s="14" t="s">
        <v>203</v>
      </c>
      <c r="C393" s="15" t="s">
        <v>107</v>
      </c>
      <c r="D393" s="16">
        <v>5</v>
      </c>
      <c r="E393" s="17">
        <v>2397.12</v>
      </c>
      <c r="F393" s="18"/>
      <c r="G393" s="19"/>
      <c r="H393" s="56"/>
      <c r="I393" s="56"/>
      <c r="J393" s="29"/>
      <c r="K393" s="29"/>
      <c r="L393" s="19"/>
      <c r="M393" s="12">
        <f t="shared" si="222"/>
        <v>0</v>
      </c>
      <c r="N393" s="28">
        <f t="shared" si="223"/>
        <v>0</v>
      </c>
    </row>
    <row r="394" ht="26" spans="1:14">
      <c r="A394" s="20"/>
      <c r="B394" s="21" t="s">
        <v>147</v>
      </c>
      <c r="C394" s="36">
        <v>0.7</v>
      </c>
      <c r="D394" s="37">
        <f>D393</f>
        <v>5</v>
      </c>
      <c r="E394" s="23">
        <f>C394*E393</f>
        <v>1677.984</v>
      </c>
      <c r="F394" s="18">
        <f t="shared" si="221"/>
        <v>8389.92</v>
      </c>
      <c r="G394" s="24"/>
      <c r="H394" s="56"/>
      <c r="I394" s="57">
        <f t="shared" ref="I394:I397" si="264">G394+H394</f>
        <v>0</v>
      </c>
      <c r="J394" s="30">
        <f t="shared" ref="J394:J397" si="265">G394*E394</f>
        <v>0</v>
      </c>
      <c r="K394" s="30">
        <f t="shared" ref="K394:K397" si="266">E394*H394</f>
        <v>0</v>
      </c>
      <c r="L394" s="24">
        <f t="shared" ref="L394:L397" si="267">I394*E394</f>
        <v>0</v>
      </c>
      <c r="M394" s="12">
        <f t="shared" si="222"/>
        <v>0</v>
      </c>
      <c r="N394" s="28">
        <f t="shared" si="223"/>
        <v>0</v>
      </c>
    </row>
    <row r="395" ht="39" spans="1:14">
      <c r="A395" s="20"/>
      <c r="B395" s="21" t="s">
        <v>149</v>
      </c>
      <c r="C395" s="36">
        <v>0.2</v>
      </c>
      <c r="D395" s="37">
        <f>D393</f>
        <v>5</v>
      </c>
      <c r="E395" s="23">
        <f>C395*E393</f>
        <v>479.424</v>
      </c>
      <c r="F395" s="18">
        <f t="shared" si="221"/>
        <v>2397.12</v>
      </c>
      <c r="G395" s="24"/>
      <c r="H395" s="56"/>
      <c r="I395" s="57">
        <f t="shared" si="264"/>
        <v>0</v>
      </c>
      <c r="J395" s="30">
        <f t="shared" si="265"/>
        <v>0</v>
      </c>
      <c r="K395" s="30">
        <f t="shared" si="266"/>
        <v>0</v>
      </c>
      <c r="L395" s="24">
        <f t="shared" si="267"/>
        <v>0</v>
      </c>
      <c r="M395" s="12">
        <f t="shared" si="222"/>
        <v>0</v>
      </c>
      <c r="N395" s="28">
        <f t="shared" si="223"/>
        <v>0</v>
      </c>
    </row>
    <row r="396" spans="1:14">
      <c r="A396" s="20"/>
      <c r="B396" s="21" t="s">
        <v>150</v>
      </c>
      <c r="C396" s="36">
        <v>0.05</v>
      </c>
      <c r="D396" s="37">
        <f>D393</f>
        <v>5</v>
      </c>
      <c r="E396" s="23">
        <f>C396*E393</f>
        <v>119.856</v>
      </c>
      <c r="F396" s="18">
        <f t="shared" ref="F396:F414" si="268">E396*D396</f>
        <v>599.28</v>
      </c>
      <c r="G396" s="24"/>
      <c r="H396" s="56"/>
      <c r="I396" s="57">
        <f t="shared" si="264"/>
        <v>0</v>
      </c>
      <c r="J396" s="30">
        <f t="shared" si="265"/>
        <v>0</v>
      </c>
      <c r="K396" s="30">
        <f t="shared" si="266"/>
        <v>0</v>
      </c>
      <c r="L396" s="24">
        <f t="shared" si="267"/>
        <v>0</v>
      </c>
      <c r="M396" s="12">
        <f t="shared" ref="M396:M414" si="269">IF(D396&lt;I396,I396-D396,0)</f>
        <v>0</v>
      </c>
      <c r="N396" s="28">
        <f t="shared" ref="N396:N414" si="270">M396*E396</f>
        <v>0</v>
      </c>
    </row>
    <row r="397" ht="39" spans="1:14">
      <c r="A397" s="20"/>
      <c r="B397" s="21" t="s">
        <v>40</v>
      </c>
      <c r="C397" s="36">
        <v>0.05</v>
      </c>
      <c r="D397" s="37">
        <f>D393</f>
        <v>5</v>
      </c>
      <c r="E397" s="23">
        <f>C397*E393</f>
        <v>119.856</v>
      </c>
      <c r="F397" s="18">
        <f t="shared" si="268"/>
        <v>599.28</v>
      </c>
      <c r="G397" s="24"/>
      <c r="H397" s="56"/>
      <c r="I397" s="57">
        <f t="shared" si="264"/>
        <v>0</v>
      </c>
      <c r="J397" s="30">
        <f t="shared" si="265"/>
        <v>0</v>
      </c>
      <c r="K397" s="30">
        <f t="shared" si="266"/>
        <v>0</v>
      </c>
      <c r="L397" s="24">
        <f t="shared" si="267"/>
        <v>0</v>
      </c>
      <c r="M397" s="12">
        <f t="shared" si="269"/>
        <v>0</v>
      </c>
      <c r="N397" s="28">
        <f t="shared" si="270"/>
        <v>0</v>
      </c>
    </row>
    <row r="398" ht="409.5" spans="1:14">
      <c r="A398" s="13">
        <v>53</v>
      </c>
      <c r="B398" s="14" t="s">
        <v>204</v>
      </c>
      <c r="C398" s="15" t="s">
        <v>70</v>
      </c>
      <c r="D398" s="18">
        <v>701</v>
      </c>
      <c r="E398" s="17">
        <v>3495.8</v>
      </c>
      <c r="F398" s="18"/>
      <c r="G398" s="19"/>
      <c r="H398" s="56"/>
      <c r="I398" s="56"/>
      <c r="J398" s="29"/>
      <c r="K398" s="29"/>
      <c r="L398" s="19"/>
      <c r="M398" s="12">
        <f t="shared" si="269"/>
        <v>0</v>
      </c>
      <c r="N398" s="28">
        <f t="shared" si="270"/>
        <v>0</v>
      </c>
    </row>
    <row r="399" ht="91" spans="1:14">
      <c r="A399" s="13"/>
      <c r="B399" s="14" t="s">
        <v>205</v>
      </c>
      <c r="C399" s="15"/>
      <c r="D399" s="16"/>
      <c r="E399" s="17"/>
      <c r="F399" s="18">
        <f t="shared" si="268"/>
        <v>0</v>
      </c>
      <c r="G399" s="19"/>
      <c r="H399" s="56"/>
      <c r="I399" s="57">
        <f t="shared" ref="I399:I406" si="271">G399+H399</f>
        <v>0</v>
      </c>
      <c r="J399" s="29"/>
      <c r="K399" s="30">
        <f t="shared" ref="K399:K406" si="272">E399*H399</f>
        <v>0</v>
      </c>
      <c r="L399" s="24">
        <f t="shared" ref="L399:L406" si="273">I399*E399</f>
        <v>0</v>
      </c>
      <c r="M399" s="12">
        <f t="shared" si="269"/>
        <v>0</v>
      </c>
      <c r="N399" s="28">
        <f t="shared" si="270"/>
        <v>0</v>
      </c>
    </row>
    <row r="400" ht="52" spans="1:14">
      <c r="A400" s="20"/>
      <c r="B400" s="21" t="s">
        <v>206</v>
      </c>
      <c r="C400" s="22">
        <v>0.5</v>
      </c>
      <c r="D400" s="37">
        <f>D398</f>
        <v>701</v>
      </c>
      <c r="E400" s="23">
        <f>E398*C400</f>
        <v>1747.9</v>
      </c>
      <c r="F400" s="18">
        <f t="shared" si="268"/>
        <v>1225277.9</v>
      </c>
      <c r="G400" s="24">
        <v>701</v>
      </c>
      <c r="H400" s="56"/>
      <c r="I400" s="57">
        <f t="shared" si="271"/>
        <v>701</v>
      </c>
      <c r="J400" s="30">
        <f t="shared" ref="J400:J406" si="274">G400*E400</f>
        <v>1225277.9</v>
      </c>
      <c r="K400" s="30">
        <f t="shared" si="272"/>
        <v>0</v>
      </c>
      <c r="L400" s="24">
        <f t="shared" si="273"/>
        <v>1225277.9</v>
      </c>
      <c r="M400" s="12">
        <f t="shared" si="269"/>
        <v>0</v>
      </c>
      <c r="N400" s="28">
        <f t="shared" si="270"/>
        <v>0</v>
      </c>
    </row>
    <row r="401" ht="52" spans="1:14">
      <c r="A401" s="20"/>
      <c r="B401" s="21" t="s">
        <v>207</v>
      </c>
      <c r="C401" s="22">
        <v>0.1</v>
      </c>
      <c r="D401" s="37">
        <f>D398</f>
        <v>701</v>
      </c>
      <c r="E401" s="23">
        <f>C401*E398</f>
        <v>349.58</v>
      </c>
      <c r="F401" s="18">
        <f t="shared" si="268"/>
        <v>245055.58</v>
      </c>
      <c r="G401" s="24">
        <v>701</v>
      </c>
      <c r="H401" s="56"/>
      <c r="I401" s="57">
        <f t="shared" si="271"/>
        <v>701</v>
      </c>
      <c r="J401" s="30">
        <f t="shared" si="274"/>
        <v>245055.58</v>
      </c>
      <c r="K401" s="30">
        <f t="shared" si="272"/>
        <v>0</v>
      </c>
      <c r="L401" s="24">
        <f t="shared" si="273"/>
        <v>245055.58</v>
      </c>
      <c r="M401" s="12">
        <f t="shared" si="269"/>
        <v>0</v>
      </c>
      <c r="N401" s="28">
        <f t="shared" si="270"/>
        <v>0</v>
      </c>
    </row>
    <row r="402" ht="52" spans="1:14">
      <c r="A402" s="20"/>
      <c r="B402" s="21" t="s">
        <v>208</v>
      </c>
      <c r="C402" s="22">
        <v>0.05</v>
      </c>
      <c r="D402" s="37">
        <f>D398</f>
        <v>701</v>
      </c>
      <c r="E402" s="23">
        <f>C402*E398</f>
        <v>174.79</v>
      </c>
      <c r="F402" s="18">
        <f t="shared" si="268"/>
        <v>122527.79</v>
      </c>
      <c r="G402" s="24">
        <v>701</v>
      </c>
      <c r="H402" s="56"/>
      <c r="I402" s="57">
        <f t="shared" si="271"/>
        <v>701</v>
      </c>
      <c r="J402" s="30">
        <f t="shared" si="274"/>
        <v>122527.79</v>
      </c>
      <c r="K402" s="30">
        <f t="shared" si="272"/>
        <v>0</v>
      </c>
      <c r="L402" s="24">
        <f t="shared" si="273"/>
        <v>122527.79</v>
      </c>
      <c r="M402" s="12">
        <f t="shared" si="269"/>
        <v>0</v>
      </c>
      <c r="N402" s="28">
        <f t="shared" si="270"/>
        <v>0</v>
      </c>
    </row>
    <row r="403" ht="26" spans="1:14">
      <c r="A403" s="20"/>
      <c r="B403" s="21" t="s">
        <v>148</v>
      </c>
      <c r="C403" s="36">
        <v>0.05</v>
      </c>
      <c r="D403" s="37">
        <f>D402</f>
        <v>701</v>
      </c>
      <c r="E403" s="23">
        <f>E398*C403</f>
        <v>174.79</v>
      </c>
      <c r="F403" s="18">
        <f t="shared" si="268"/>
        <v>122527.79</v>
      </c>
      <c r="G403" s="56"/>
      <c r="H403" s="56"/>
      <c r="I403" s="57">
        <f t="shared" si="271"/>
        <v>0</v>
      </c>
      <c r="J403" s="30">
        <f t="shared" si="274"/>
        <v>0</v>
      </c>
      <c r="K403" s="30">
        <f t="shared" si="272"/>
        <v>0</v>
      </c>
      <c r="L403" s="24">
        <f t="shared" si="273"/>
        <v>0</v>
      </c>
      <c r="M403" s="12">
        <f t="shared" si="269"/>
        <v>0</v>
      </c>
      <c r="N403" s="28">
        <f t="shared" si="270"/>
        <v>0</v>
      </c>
    </row>
    <row r="404" ht="26" spans="1:14">
      <c r="A404" s="20"/>
      <c r="B404" s="21" t="s">
        <v>209</v>
      </c>
      <c r="C404" s="22">
        <v>0.15</v>
      </c>
      <c r="D404" s="37">
        <f>D398</f>
        <v>701</v>
      </c>
      <c r="E404" s="23">
        <f>C404*E398</f>
        <v>524.37</v>
      </c>
      <c r="F404" s="18">
        <f t="shared" si="268"/>
        <v>367583.37</v>
      </c>
      <c r="G404" s="24"/>
      <c r="H404" s="56"/>
      <c r="I404" s="57">
        <f t="shared" si="271"/>
        <v>0</v>
      </c>
      <c r="J404" s="30">
        <f t="shared" si="274"/>
        <v>0</v>
      </c>
      <c r="K404" s="30">
        <f t="shared" si="272"/>
        <v>0</v>
      </c>
      <c r="L404" s="24">
        <f t="shared" si="273"/>
        <v>0</v>
      </c>
      <c r="M404" s="12">
        <f t="shared" si="269"/>
        <v>0</v>
      </c>
      <c r="N404" s="28">
        <f t="shared" si="270"/>
        <v>0</v>
      </c>
    </row>
    <row r="405" ht="39" spans="1:14">
      <c r="A405" s="20"/>
      <c r="B405" s="21" t="s">
        <v>210</v>
      </c>
      <c r="C405" s="22">
        <v>0.1</v>
      </c>
      <c r="D405" s="18">
        <f>D398</f>
        <v>701</v>
      </c>
      <c r="E405" s="23">
        <f>C405*E398</f>
        <v>349.58</v>
      </c>
      <c r="F405" s="18">
        <f t="shared" si="268"/>
        <v>245055.58</v>
      </c>
      <c r="G405" s="24"/>
      <c r="H405" s="56"/>
      <c r="I405" s="57">
        <f t="shared" si="271"/>
        <v>0</v>
      </c>
      <c r="J405" s="30">
        <f t="shared" si="274"/>
        <v>0</v>
      </c>
      <c r="K405" s="30">
        <f t="shared" si="272"/>
        <v>0</v>
      </c>
      <c r="L405" s="24">
        <f t="shared" si="273"/>
        <v>0</v>
      </c>
      <c r="M405" s="12">
        <f t="shared" si="269"/>
        <v>0</v>
      </c>
      <c r="N405" s="28">
        <f t="shared" si="270"/>
        <v>0</v>
      </c>
    </row>
    <row r="406" ht="26" spans="1:14">
      <c r="A406" s="20"/>
      <c r="B406" s="21" t="s">
        <v>211</v>
      </c>
      <c r="C406" s="22">
        <v>0.05</v>
      </c>
      <c r="D406" s="18">
        <f>D398</f>
        <v>701</v>
      </c>
      <c r="E406" s="23">
        <f>C406*E398</f>
        <v>174.79</v>
      </c>
      <c r="F406" s="18">
        <f t="shared" si="268"/>
        <v>122527.79</v>
      </c>
      <c r="G406" s="24"/>
      <c r="H406" s="56"/>
      <c r="I406" s="57">
        <f t="shared" si="271"/>
        <v>0</v>
      </c>
      <c r="J406" s="30">
        <f t="shared" si="274"/>
        <v>0</v>
      </c>
      <c r="K406" s="30">
        <f t="shared" si="272"/>
        <v>0</v>
      </c>
      <c r="L406" s="24">
        <f t="shared" si="273"/>
        <v>0</v>
      </c>
      <c r="M406" s="12">
        <f t="shared" si="269"/>
        <v>0</v>
      </c>
      <c r="N406" s="28">
        <f t="shared" si="270"/>
        <v>0</v>
      </c>
    </row>
    <row r="407" ht="78" spans="1:14">
      <c r="A407" s="13">
        <v>54</v>
      </c>
      <c r="B407" s="14" t="s">
        <v>212</v>
      </c>
      <c r="C407" s="15" t="s">
        <v>70</v>
      </c>
      <c r="D407" s="16">
        <v>2</v>
      </c>
      <c r="E407" s="17">
        <v>9988</v>
      </c>
      <c r="F407" s="18"/>
      <c r="G407" s="19"/>
      <c r="H407" s="19"/>
      <c r="I407" s="19"/>
      <c r="J407" s="29"/>
      <c r="K407" s="29"/>
      <c r="L407" s="19"/>
      <c r="M407" s="12">
        <f t="shared" si="269"/>
        <v>0</v>
      </c>
      <c r="N407" s="28">
        <f t="shared" si="270"/>
        <v>0</v>
      </c>
    </row>
    <row r="408" ht="52" spans="1:14">
      <c r="A408" s="20"/>
      <c r="B408" s="21" t="s">
        <v>206</v>
      </c>
      <c r="C408" s="22">
        <v>0.5</v>
      </c>
      <c r="D408" s="18">
        <f>D407</f>
        <v>2</v>
      </c>
      <c r="E408" s="23">
        <f>E407*C408</f>
        <v>4994</v>
      </c>
      <c r="F408" s="18">
        <f t="shared" si="268"/>
        <v>9988</v>
      </c>
      <c r="G408" s="24"/>
      <c r="H408" s="24"/>
      <c r="I408" s="24">
        <f t="shared" ref="I408:I413" si="275">G408+H408</f>
        <v>0</v>
      </c>
      <c r="J408" s="30">
        <f t="shared" ref="J408:J413" si="276">G408*E408</f>
        <v>0</v>
      </c>
      <c r="K408" s="30">
        <f t="shared" ref="K408:K413" si="277">E408*H408</f>
        <v>0</v>
      </c>
      <c r="L408" s="24">
        <f t="shared" ref="L408:L413" si="278">I408*E408</f>
        <v>0</v>
      </c>
      <c r="M408" s="12">
        <f t="shared" si="269"/>
        <v>0</v>
      </c>
      <c r="N408" s="28">
        <f t="shared" si="270"/>
        <v>0</v>
      </c>
    </row>
    <row r="409" ht="52" spans="1:14">
      <c r="A409" s="20"/>
      <c r="B409" s="21" t="s">
        <v>207</v>
      </c>
      <c r="C409" s="22">
        <v>0.1</v>
      </c>
      <c r="D409" s="18">
        <f>D407</f>
        <v>2</v>
      </c>
      <c r="E409" s="23">
        <f>C409*E407</f>
        <v>998.8</v>
      </c>
      <c r="F409" s="18">
        <f t="shared" si="268"/>
        <v>1997.6</v>
      </c>
      <c r="G409" s="24"/>
      <c r="H409" s="24"/>
      <c r="I409" s="24">
        <f t="shared" si="275"/>
        <v>0</v>
      </c>
      <c r="J409" s="30">
        <f t="shared" si="276"/>
        <v>0</v>
      </c>
      <c r="K409" s="30">
        <f t="shared" si="277"/>
        <v>0</v>
      </c>
      <c r="L409" s="24">
        <f t="shared" si="278"/>
        <v>0</v>
      </c>
      <c r="M409" s="12">
        <f t="shared" si="269"/>
        <v>0</v>
      </c>
      <c r="N409" s="28">
        <f t="shared" si="270"/>
        <v>0</v>
      </c>
    </row>
    <row r="410" ht="52" spans="1:14">
      <c r="A410" s="20"/>
      <c r="B410" s="21" t="s">
        <v>208</v>
      </c>
      <c r="C410" s="22">
        <v>0.1</v>
      </c>
      <c r="D410" s="18">
        <f>D407</f>
        <v>2</v>
      </c>
      <c r="E410" s="23">
        <f>C410*E407</f>
        <v>998.8</v>
      </c>
      <c r="F410" s="18">
        <f t="shared" si="268"/>
        <v>1997.6</v>
      </c>
      <c r="G410" s="24"/>
      <c r="H410" s="24"/>
      <c r="I410" s="24">
        <f t="shared" si="275"/>
        <v>0</v>
      </c>
      <c r="J410" s="30">
        <f t="shared" si="276"/>
        <v>0</v>
      </c>
      <c r="K410" s="30">
        <f t="shared" si="277"/>
        <v>0</v>
      </c>
      <c r="L410" s="24">
        <f t="shared" si="278"/>
        <v>0</v>
      </c>
      <c r="M410" s="12">
        <f t="shared" si="269"/>
        <v>0</v>
      </c>
      <c r="N410" s="28">
        <f t="shared" si="270"/>
        <v>0</v>
      </c>
    </row>
    <row r="411" ht="26" spans="1:14">
      <c r="A411" s="20"/>
      <c r="B411" s="21" t="s">
        <v>209</v>
      </c>
      <c r="C411" s="22">
        <v>0.15</v>
      </c>
      <c r="D411" s="18">
        <f>D407</f>
        <v>2</v>
      </c>
      <c r="E411" s="23">
        <f>C411*E407</f>
        <v>1498.2</v>
      </c>
      <c r="F411" s="18">
        <f t="shared" si="268"/>
        <v>2996.4</v>
      </c>
      <c r="G411" s="24"/>
      <c r="H411" s="24"/>
      <c r="I411" s="24">
        <f t="shared" si="275"/>
        <v>0</v>
      </c>
      <c r="J411" s="30">
        <f t="shared" si="276"/>
        <v>0</v>
      </c>
      <c r="K411" s="30">
        <f t="shared" si="277"/>
        <v>0</v>
      </c>
      <c r="L411" s="24">
        <f t="shared" si="278"/>
        <v>0</v>
      </c>
      <c r="M411" s="12">
        <f t="shared" si="269"/>
        <v>0</v>
      </c>
      <c r="N411" s="28">
        <f t="shared" si="270"/>
        <v>0</v>
      </c>
    </row>
    <row r="412" ht="39" spans="1:14">
      <c r="A412" s="20"/>
      <c r="B412" s="21" t="s">
        <v>210</v>
      </c>
      <c r="C412" s="22">
        <v>0.1</v>
      </c>
      <c r="D412" s="18">
        <f>D407</f>
        <v>2</v>
      </c>
      <c r="E412" s="23">
        <f>C412*E407</f>
        <v>998.8</v>
      </c>
      <c r="F412" s="18">
        <f t="shared" si="268"/>
        <v>1997.6</v>
      </c>
      <c r="G412" s="24"/>
      <c r="H412" s="24"/>
      <c r="I412" s="24">
        <f t="shared" si="275"/>
        <v>0</v>
      </c>
      <c r="J412" s="30">
        <f t="shared" si="276"/>
        <v>0</v>
      </c>
      <c r="K412" s="30">
        <f t="shared" si="277"/>
        <v>0</v>
      </c>
      <c r="L412" s="24">
        <f t="shared" si="278"/>
        <v>0</v>
      </c>
      <c r="M412" s="12">
        <f t="shared" si="269"/>
        <v>0</v>
      </c>
      <c r="N412" s="28">
        <f t="shared" si="270"/>
        <v>0</v>
      </c>
    </row>
    <row r="413" ht="26" spans="1:14">
      <c r="A413" s="20"/>
      <c r="B413" s="21" t="s">
        <v>211</v>
      </c>
      <c r="C413" s="22">
        <v>0.05</v>
      </c>
      <c r="D413" s="18">
        <f>D407</f>
        <v>2</v>
      </c>
      <c r="E413" s="23">
        <f>C413*E407</f>
        <v>499.4</v>
      </c>
      <c r="F413" s="18">
        <f t="shared" si="268"/>
        <v>998.8</v>
      </c>
      <c r="G413" s="24"/>
      <c r="H413" s="24"/>
      <c r="I413" s="24">
        <f t="shared" si="275"/>
        <v>0</v>
      </c>
      <c r="J413" s="30">
        <f t="shared" si="276"/>
        <v>0</v>
      </c>
      <c r="K413" s="30">
        <f t="shared" si="277"/>
        <v>0</v>
      </c>
      <c r="L413" s="24">
        <f t="shared" si="278"/>
        <v>0</v>
      </c>
      <c r="M413" s="12">
        <f t="shared" si="269"/>
        <v>0</v>
      </c>
      <c r="N413" s="28">
        <f t="shared" si="270"/>
        <v>0</v>
      </c>
    </row>
    <row r="414" ht="325.75" spans="1:14">
      <c r="A414" s="70">
        <v>55</v>
      </c>
      <c r="B414" s="71" t="s">
        <v>213</v>
      </c>
      <c r="C414" s="72" t="s">
        <v>214</v>
      </c>
      <c r="D414" s="73"/>
      <c r="E414" s="74"/>
      <c r="F414" s="75">
        <f t="shared" si="268"/>
        <v>0</v>
      </c>
      <c r="G414" s="76"/>
      <c r="H414" s="76"/>
      <c r="I414" s="76"/>
      <c r="J414" s="77"/>
      <c r="K414" s="77"/>
      <c r="L414" s="76"/>
      <c r="M414" s="12">
        <f t="shared" si="269"/>
        <v>0</v>
      </c>
      <c r="N414" s="28">
        <f t="shared" si="270"/>
        <v>0</v>
      </c>
    </row>
  </sheetData>
  <conditionalFormatting sqref="N11">
    <cfRule type="cellIs" dxfId="0" priority="1" operator="greaterThan">
      <formula>0</formula>
    </cfRule>
  </conditionalFormatting>
  <conditionalFormatting sqref="M11:M414">
    <cfRule type="cellIs" dxfId="0" priority="2" operator="greaterThan">
      <formula>0</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2025-04-25T09:23:06Z</dcterms:created>
  <dcterms:modified xsi:type="dcterms:W3CDTF">2025-04-25T09:38:20Z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0C78949DA670485295D6F6E2EA5E6E7C_11</vt:lpwstr>
  </property>
  <property fmtid="{D5CDD505-2E9C-101B-9397-08002B2CF9AE}" pid="3" name="KSOProductBuildVer">
    <vt:lpwstr>2057-12.2.0.20795</vt:lpwstr>
  </property>
</Properties>
</file>