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E:\Desktop\Payment\Task\Laxmi\MS THE MAA BISHAN DEVI CO OP LC SOCIETY LIMITED\"/>
    </mc:Choice>
  </mc:AlternateContent>
  <xr:revisionPtr revIDLastSave="0" documentId="13_ncr:1_{6E346C1F-4FFC-49A8-AEF7-E2AA253DB81A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N9" i="1" s="1"/>
  <c r="E10" i="1" l="1"/>
  <c r="P10" i="1" s="1"/>
  <c r="H9" i="1"/>
  <c r="I9" i="1" s="1"/>
  <c r="M9" i="1" l="1"/>
  <c r="L9" i="1"/>
  <c r="K9" i="1"/>
  <c r="J9" i="1"/>
  <c r="S9" i="1" l="1"/>
</calcChain>
</file>

<file path=xl/sharedStrings.xml><?xml version="1.0" encoding="utf-8"?>
<sst xmlns="http://schemas.openxmlformats.org/spreadsheetml/2006/main" count="38" uniqueCount="36">
  <si>
    <t>Amount</t>
  </si>
  <si>
    <t>PAYMENT NOTE No.</t>
  </si>
  <si>
    <t>UTR</t>
  </si>
  <si>
    <t>SD (5%)</t>
  </si>
  <si>
    <t>Advance paid</t>
  </si>
  <si>
    <t>TDS Amount @ 1% on BASIC AMOUNT</t>
  </si>
  <si>
    <t>Pipe Laying work</t>
  </si>
  <si>
    <t>Hold the Amount because the Qty. is more then the DPR</t>
  </si>
  <si>
    <t xml:space="preserve"> THE MAA BISHAN DEVI </t>
  </si>
  <si>
    <t>10-11-2023 NEFT/AXISP00443237217/RIUP23/3215/THE MAA BISHAN DEV/BARB0VJPAIE 148500.00</t>
  </si>
  <si>
    <t>RIUP23/3215</t>
  </si>
  <si>
    <t>Ghisukheda Village- Pipline Layout work</t>
  </si>
  <si>
    <t>08-04-2024 NEFT/AXISP00489561228/RIUP24/0100/THE MAA BISHAN DEV/BARB0VJPAIE 59400.00</t>
  </si>
  <si>
    <t>03-09-2024 NEFT/AXISP00535803794/RIUP24/1600/THE MAA BISHAN DEV/BARB0VJPAIE 122500.00</t>
  </si>
  <si>
    <t>Subcontractor:</t>
  </si>
  <si>
    <t>State:</t>
  </si>
  <si>
    <t>Uttar Pradesh</t>
  </si>
  <si>
    <t>District:</t>
  </si>
  <si>
    <t>Muzaffarnagar</t>
  </si>
  <si>
    <t>Block:</t>
  </si>
  <si>
    <t>GST Release Note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</si>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</sst>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3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15" fontId="3" fillId="2" borderId="12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0" fontId="0" fillId="0" borderId="14" xfId="0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12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19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9" fontId="3" fillId="3" borderId="17" xfId="1" applyNumberFormat="1" applyFont="1" applyFill="1" applyBorder="1" applyAlignment="1">
      <alignment vertical="center"/>
    </xf>
    <xf numFmtId="43" fontId="3" fillId="3" borderId="17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0" fontId="7" fillId="0" borderId="24" xfId="0" applyFont="1" applyBorder="1" applyAlignment="1">
      <alignment vertical="center"/>
    </xf>
    <xf numFmtId="43" fontId="8" fillId="2" borderId="17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9" fontId="3" fillId="2" borderId="26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9" fontId="3" fillId="2" borderId="22" xfId="1" applyNumberFormat="1" applyFont="1" applyFill="1" applyBorder="1" applyAlignment="1">
      <alignment vertical="center"/>
    </xf>
    <xf numFmtId="9" fontId="3" fillId="2" borderId="23" xfId="1" applyNumberFormat="1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/>
    </xf>
    <xf numFmtId="164" fontId="2" fillId="2" borderId="0" xfId="1" applyFont="1" applyFill="1" applyBorder="1" applyAlignment="1">
      <alignment vertical="center"/>
    </xf>
    <xf numFmtId="0" fontId="6" fillId="2" borderId="22" xfId="0" applyFont="1" applyFill="1" applyBorder="1" applyAlignment="1">
      <alignment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2" borderId="9" xfId="0" applyFill="1" applyBorder="1" applyAlignment="1">
      <alignment vertical="center"/>
    </xf>
    <xf numFmtId="0" fontId="6" fillId="2" borderId="22" xfId="0" applyFont="1" applyFill="1" applyBorder="1" applyAlignment="1">
      <alignment horizontal="center" vertical="center" wrapText="1"/>
    </xf>
    <xf numFmtId="14" fontId="6" fillId="2" borderId="22" xfId="0" applyNumberFormat="1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164" fontId="9" fillId="2" borderId="22" xfId="1" applyFont="1" applyFill="1" applyBorder="1" applyAlignment="1">
      <alignment horizontal="center" vertical="center"/>
    </xf>
    <xf numFmtId="164" fontId="6" fillId="2" borderId="22" xfId="1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W11"/>
  <sheetViews>
    <sheetView tabSelected="1" zoomScaleNormal="100" workbookViewId="0">
      <selection activeCell="B10" sqref="B10"/>
    </sheetView>
  </sheetViews>
  <sheetFormatPr defaultColWidth="9" defaultRowHeight="14.4" x14ac:dyDescent="0.3"/>
  <cols>
    <col min="1" max="1" width="13.44140625" style="7" bestFit="1" customWidth="1"/>
    <col min="2" max="2" width="30" style="7" customWidth="1"/>
    <col min="3" max="3" width="13.44140625" style="7" bestFit="1" customWidth="1"/>
    <col min="4" max="4" width="11.5546875" style="7" bestFit="1" customWidth="1"/>
    <col min="5" max="5" width="13.33203125" style="7" bestFit="1" customWidth="1"/>
    <col min="6" max="7" width="13.33203125" style="7" customWidth="1"/>
    <col min="8" max="8" width="14.6640625" style="29" customWidth="1"/>
    <col min="9" max="9" width="12.88671875" style="29" bestFit="1" customWidth="1"/>
    <col min="10" max="10" width="10.6640625" style="7" bestFit="1" customWidth="1"/>
    <col min="11" max="12" width="11.109375" style="7" customWidth="1"/>
    <col min="13" max="13" width="15.6640625" style="7" bestFit="1" customWidth="1"/>
    <col min="14" max="14" width="14.88671875" style="7" customWidth="1"/>
    <col min="15" max="15" width="19.88671875" style="7" bestFit="1" customWidth="1"/>
    <col min="16" max="16" width="14.88671875" style="7" customWidth="1"/>
    <col min="17" max="17" width="21.6640625" style="7" hidden="1" customWidth="1"/>
    <col min="18" max="18" width="12.6640625" style="7" hidden="1" customWidth="1"/>
    <col min="19" max="21" width="14.5546875" style="7" hidden="1" customWidth="1"/>
    <col min="22" max="22" width="14" style="7" customWidth="1"/>
    <col min="23" max="23" width="93.109375" style="7" bestFit="1" customWidth="1"/>
    <col min="24" max="24" width="12.33203125" style="7" bestFit="1" customWidth="1"/>
    <col min="25" max="16384" width="9" style="7"/>
  </cols>
  <sheetData>
    <row r="1" spans="1:23" ht="19.8" x14ac:dyDescent="0.3">
      <c r="A1" t="s">
        <v>14</v>
      </c>
      <c r="B1" s="56" t="s">
        <v>8</v>
      </c>
      <c r="E1" s="8"/>
      <c r="F1" s="8"/>
      <c r="G1" s="8"/>
      <c r="H1" s="9"/>
      <c r="I1" s="9"/>
    </row>
    <row r="2" spans="1:23" ht="19.8" x14ac:dyDescent="0.3">
      <c r="A2" t="s">
        <v>15</v>
      </c>
      <c r="B2" t="s">
        <v>16</v>
      </c>
      <c r="C2" s="10"/>
      <c r="D2" s="10"/>
      <c r="G2" s="11"/>
      <c r="I2" s="11" t="s">
        <v>6</v>
      </c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</row>
    <row r="3" spans="1:23" ht="19.8" x14ac:dyDescent="0.3">
      <c r="A3" t="s">
        <v>17</v>
      </c>
      <c r="B3" t="s">
        <v>18</v>
      </c>
      <c r="C3" s="10"/>
      <c r="D3" s="10"/>
      <c r="G3" s="11"/>
      <c r="I3" s="11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</row>
    <row r="4" spans="1:23" ht="20.399999999999999" thickBot="1" x14ac:dyDescent="0.35">
      <c r="A4" t="s">
        <v>19</v>
      </c>
      <c r="B4" t="s">
        <v>18</v>
      </c>
      <c r="C4" s="10"/>
      <c r="D4" s="10"/>
      <c r="G4" s="11"/>
      <c r="I4" s="11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</row>
    <row r="5" spans="1:23" ht="15" thickBot="1" x14ac:dyDescent="0.35">
      <c r="A5" s="13"/>
      <c r="B5" s="13"/>
      <c r="C5" s="13"/>
      <c r="D5" s="13"/>
      <c r="E5" s="13"/>
      <c r="F5" s="12"/>
      <c r="G5" s="12"/>
      <c r="H5" s="14"/>
      <c r="I5" s="14"/>
      <c r="J5" s="12"/>
      <c r="K5" s="12"/>
      <c r="L5" s="12"/>
      <c r="M5" s="12"/>
      <c r="Q5" s="12"/>
      <c r="R5" s="15"/>
      <c r="S5" s="15"/>
      <c r="T5" s="15"/>
      <c r="U5" s="15"/>
      <c r="V5" s="15"/>
      <c r="W5" s="15"/>
    </row>
    <row r="6" spans="1:23" ht="43.95" customHeight="1" thickBot="1" x14ac:dyDescent="0.35">
      <c r="A6" s="57" t="s">
        <v>21</v>
      </c>
      <c r="B6" s="67" t="s">
        <v>22</v>
      </c>
      <c r="C6" s="68" t="s">
        <v>23</v>
      </c>
      <c r="D6" s="69" t="s">
        <v>24</v>
      </c>
      <c r="E6" s="67" t="s">
        <v>25</v>
      </c>
      <c r="F6" s="67" t="s">
        <v>26</v>
      </c>
      <c r="G6" s="69" t="s">
        <v>27</v>
      </c>
      <c r="H6" s="70" t="s">
        <v>28</v>
      </c>
      <c r="I6" s="71" t="s">
        <v>0</v>
      </c>
      <c r="J6" s="67" t="s">
        <v>29</v>
      </c>
      <c r="K6" s="67" t="s">
        <v>30</v>
      </c>
      <c r="L6" s="67" t="s">
        <v>31</v>
      </c>
      <c r="M6" s="67" t="s">
        <v>32</v>
      </c>
      <c r="N6" s="67" t="s">
        <v>33</v>
      </c>
      <c r="O6" s="72" t="s">
        <v>7</v>
      </c>
      <c r="P6" s="67" t="s">
        <v>34</v>
      </c>
      <c r="Q6" s="2" t="s">
        <v>1</v>
      </c>
      <c r="R6" s="2" t="s">
        <v>0</v>
      </c>
      <c r="S6" s="2" t="s">
        <v>5</v>
      </c>
      <c r="T6" s="1" t="s">
        <v>3</v>
      </c>
      <c r="U6" s="2" t="s">
        <v>4</v>
      </c>
      <c r="V6" s="67" t="s">
        <v>35</v>
      </c>
      <c r="W6" s="6" t="s">
        <v>2</v>
      </c>
    </row>
    <row r="7" spans="1:23" x14ac:dyDescent="0.3">
      <c r="A7" s="45"/>
      <c r="B7" s="49"/>
      <c r="C7" s="45"/>
      <c r="D7" s="45"/>
      <c r="E7" s="50"/>
      <c r="F7" s="50"/>
      <c r="G7" s="50"/>
      <c r="H7" s="51">
        <v>0.18</v>
      </c>
      <c r="I7" s="52"/>
      <c r="J7" s="53">
        <v>0.01</v>
      </c>
      <c r="K7" s="54">
        <v>0.05</v>
      </c>
      <c r="L7" s="54">
        <v>0.1</v>
      </c>
      <c r="M7" s="54">
        <v>0.1</v>
      </c>
      <c r="N7" s="54">
        <v>0.18</v>
      </c>
      <c r="O7" s="54"/>
      <c r="P7" s="46"/>
      <c r="Q7" s="19"/>
      <c r="R7" s="16"/>
      <c r="S7" s="20">
        <v>0.01</v>
      </c>
      <c r="T7" s="21">
        <v>0.05</v>
      </c>
      <c r="U7" s="17"/>
      <c r="V7" s="45"/>
      <c r="W7" s="46"/>
    </row>
    <row r="8" spans="1:23" s="31" customFormat="1" x14ac:dyDescent="0.3">
      <c r="A8" s="33"/>
      <c r="B8" s="32"/>
      <c r="C8" s="33"/>
      <c r="D8" s="34"/>
      <c r="E8" s="35"/>
      <c r="F8" s="36"/>
      <c r="G8" s="36"/>
      <c r="H8" s="37"/>
      <c r="I8" s="38"/>
      <c r="J8" s="39"/>
      <c r="K8" s="40"/>
      <c r="L8" s="40"/>
      <c r="M8" s="40"/>
      <c r="N8" s="40"/>
      <c r="O8" s="40"/>
      <c r="P8" s="41"/>
      <c r="Q8" s="42"/>
      <c r="R8" s="43"/>
      <c r="S8" s="37"/>
      <c r="T8" s="44"/>
      <c r="U8" s="38"/>
      <c r="V8" s="34"/>
      <c r="W8" s="41"/>
    </row>
    <row r="9" spans="1:23" ht="26.4" x14ac:dyDescent="0.3">
      <c r="A9" s="55">
        <v>59708</v>
      </c>
      <c r="B9" s="3" t="s">
        <v>11</v>
      </c>
      <c r="C9" s="4">
        <v>45233</v>
      </c>
      <c r="D9" s="5">
        <v>1</v>
      </c>
      <c r="E9" s="22">
        <v>539666</v>
      </c>
      <c r="F9" s="30">
        <v>56250</v>
      </c>
      <c r="G9" s="30">
        <f>E9-F9</f>
        <v>483416</v>
      </c>
      <c r="H9" s="16">
        <f>G9*18%</f>
        <v>87014.87999999999</v>
      </c>
      <c r="I9" s="17">
        <f>G9+H9</f>
        <v>570430.88</v>
      </c>
      <c r="J9" s="23">
        <f>I9*2%</f>
        <v>11408.6176</v>
      </c>
      <c r="K9" s="18">
        <f>I9*5%</f>
        <v>28521.544000000002</v>
      </c>
      <c r="L9" s="18">
        <f>I9*10%</f>
        <v>57043.088000000003</v>
      </c>
      <c r="M9" s="18">
        <f>I9*10%</f>
        <v>57043.088000000003</v>
      </c>
      <c r="N9" s="18">
        <f>G9*18%</f>
        <v>87014.87999999999</v>
      </c>
      <c r="O9" s="48">
        <v>265874</v>
      </c>
      <c r="P9" s="18">
        <v>87020</v>
      </c>
      <c r="Q9" s="24" t="s">
        <v>10</v>
      </c>
      <c r="R9" s="16">
        <v>148500</v>
      </c>
      <c r="S9" s="16">
        <f>R9*$S$7</f>
        <v>1485</v>
      </c>
      <c r="T9" s="17">
        <v>0</v>
      </c>
      <c r="U9" s="17">
        <v>0</v>
      </c>
      <c r="V9" s="23">
        <v>148500</v>
      </c>
      <c r="W9" s="47" t="s">
        <v>9</v>
      </c>
    </row>
    <row r="10" spans="1:23" x14ac:dyDescent="0.3">
      <c r="A10" s="58">
        <v>59708</v>
      </c>
      <c r="B10" t="s">
        <v>20</v>
      </c>
      <c r="C10" s="25"/>
      <c r="D10" s="59">
        <v>1</v>
      </c>
      <c r="E10" s="26">
        <f>N9</f>
        <v>87014.87999999999</v>
      </c>
      <c r="F10" s="60"/>
      <c r="G10" s="26"/>
      <c r="H10" s="60"/>
      <c r="I10" s="61"/>
      <c r="J10" s="25"/>
      <c r="K10" s="62"/>
      <c r="L10" s="62"/>
      <c r="M10" s="62"/>
      <c r="N10" s="62"/>
      <c r="O10" s="62"/>
      <c r="P10" s="62">
        <f>E10</f>
        <v>87014.87999999999</v>
      </c>
      <c r="Q10" s="63"/>
      <c r="R10" s="60"/>
      <c r="S10" s="60"/>
      <c r="T10" s="60"/>
      <c r="U10" s="61"/>
      <c r="V10" s="25">
        <v>59400</v>
      </c>
      <c r="W10" s="28" t="s">
        <v>12</v>
      </c>
    </row>
    <row r="11" spans="1:23" s="66" customFormat="1" x14ac:dyDescent="0.3">
      <c r="A11" s="64">
        <v>59708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>
        <v>122500</v>
      </c>
      <c r="W11" s="65" t="s">
        <v>13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2022-06-10T14:20:18Z</cp:lastPrinted>
  <dcterms:created xsi:type="dcterms:W3CDTF">2022-06-10T14:11:52Z</dcterms:created>
  <dcterms:modified xsi:type="dcterms:W3CDTF">2025-05-27T10:53:17Z</dcterms:modified>
</cp:coreProperties>
</file>