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AllUploadedExcel\Snehal Edited\Snehal Edited\"/>
    </mc:Choice>
  </mc:AlternateContent>
  <xr:revisionPtr revIDLastSave="0" documentId="13_ncr:1_{C588792D-C348-42CB-AEDE-A8625E55425B}" xr6:coauthVersionLast="47" xr6:coauthVersionMax="47" xr10:uidLastSave="{00000000-0000-0000-0000-000000000000}"/>
  <bookViews>
    <workbookView xWindow="2160" yWindow="2160" windowWidth="17280" windowHeight="888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N12" i="1" l="1"/>
  <c r="Q12" i="1" l="1"/>
  <c r="G8" i="1" l="1"/>
  <c r="K8" i="1" s="1"/>
  <c r="L12" i="1" l="1"/>
  <c r="M12" i="1"/>
  <c r="J8" i="1"/>
  <c r="K12" i="1" l="1"/>
  <c r="K20" i="1" s="1"/>
  <c r="O8" i="1"/>
  <c r="O12" i="1" s="1"/>
  <c r="K23" i="1" s="1"/>
  <c r="I8" i="1"/>
  <c r="P8" i="1" l="1"/>
  <c r="S11" i="1" s="1"/>
  <c r="S12" i="1" s="1"/>
  <c r="P12" i="1" l="1"/>
  <c r="Q14" i="1" s="1"/>
  <c r="K21" i="1" s="1"/>
</calcChain>
</file>

<file path=xl/sharedStrings.xml><?xml version="1.0" encoding="utf-8"?>
<sst xmlns="http://schemas.openxmlformats.org/spreadsheetml/2006/main" count="40" uniqueCount="38">
  <si>
    <t>Amount</t>
  </si>
  <si>
    <t>UTR</t>
  </si>
  <si>
    <t>Balance Payable Amount Rs. -</t>
  </si>
  <si>
    <t>Total Paid Amount Rs. -</t>
  </si>
  <si>
    <t>pipeline work</t>
  </si>
  <si>
    <t>Hold Amount</t>
  </si>
  <si>
    <t>Total Hold</t>
  </si>
  <si>
    <t>Advance / Surplus</t>
  </si>
  <si>
    <t>Debit</t>
  </si>
  <si>
    <t>GST Remaining</t>
  </si>
  <si>
    <t>Naveen Kumar</t>
  </si>
  <si>
    <t>Current bill</t>
  </si>
  <si>
    <t>Nil</t>
  </si>
  <si>
    <t>26-09-2024 NEFT/AXISP00544679752/RIUP24/1398/NAVEEN KUMAR/UBIN0914541 150000.00</t>
  </si>
  <si>
    <t>Advance</t>
  </si>
  <si>
    <t>18-10-2024 NEFT/AXISP00555372154/RIUP24/2239/NAVEEN KUMAR/UBIN0914541 86376.00</t>
  </si>
  <si>
    <t>Uttar Pradesh</t>
  </si>
  <si>
    <t>Shamli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</si>
  <si>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</si>
  <si>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</si>
  <si>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</si>
  <si>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</si>
  <si>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</si>
  <si>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</si>
  <si>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</si>
  <si>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</si>
  <si>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</si>
  <si>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</si>
  <si>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</si>
  <si>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</si>
  <si>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</si>
  <si>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</si>
  <si>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</si>
  <si>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</si>
  <si>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</si>
  <si>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</si>
  <si>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</si>
  <si>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 xml:space="preserve"> KUTUBPUR village BOUNDARY WALL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</si>
</sst>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15" fontId="3" fillId="2" borderId="6" xfId="0" applyNumberFormat="1" applyFont="1" applyFill="1" applyBorder="1" applyAlignment="1">
      <alignment horizontal="center" vertical="center"/>
    </xf>
    <xf numFmtId="0" fontId="6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2" fillId="2" borderId="1" xfId="1" applyNumberFormat="1" applyFont="1" applyFill="1" applyBorder="1" applyAlignment="1">
      <alignment vertical="center"/>
    </xf>
    <xf numFmtId="164" fontId="2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2" xfId="0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3" fillId="2" borderId="6" xfId="1" applyNumberFormat="1" applyFont="1" applyFill="1" applyBorder="1" applyAlignment="1">
      <alignment vertical="center"/>
    </xf>
    <xf numFmtId="164" fontId="3" fillId="2" borderId="7" xfId="1" applyNumberFormat="1" applyFont="1" applyFill="1" applyBorder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164" fontId="3" fillId="3" borderId="4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0" fontId="5" fillId="2" borderId="13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/>
    </xf>
    <xf numFmtId="0" fontId="0" fillId="0" borderId="6" xfId="0" applyBorder="1" applyAlignment="1">
      <alignment vertical="center"/>
    </xf>
    <xf numFmtId="164" fontId="5" fillId="2" borderId="7" xfId="1" applyNumberFormat="1" applyFont="1" applyFill="1" applyBorder="1" applyAlignment="1">
      <alignment vertical="center"/>
    </xf>
    <xf numFmtId="164" fontId="3" fillId="2" borderId="13" xfId="1" applyNumberFormat="1" applyFont="1" applyFill="1" applyBorder="1" applyAlignment="1">
      <alignment vertical="center"/>
    </xf>
    <xf numFmtId="164" fontId="5" fillId="2" borderId="13" xfId="1" applyNumberFormat="1" applyFont="1" applyFill="1" applyBorder="1" applyAlignment="1">
      <alignment vertical="center"/>
    </xf>
    <xf numFmtId="0" fontId="0" fillId="3" borderId="4" xfId="0" applyFill="1" applyBorder="1" applyAlignment="1">
      <alignment vertical="center"/>
    </xf>
    <xf numFmtId="0" fontId="0" fillId="2" borderId="7" xfId="0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164" fontId="2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2" borderId="13" xfId="0" applyFont="1" applyFill="1" applyBorder="1" applyAlignment="1">
      <alignment vertical="center"/>
    </xf>
    <xf numFmtId="0" fontId="6" fillId="2" borderId="13" xfId="0" applyFont="1" applyFill="1" applyBorder="1" applyAlignment="1">
      <alignment horizontal="center" vertical="center" wrapText="1"/>
    </xf>
    <xf numFmtId="14" fontId="6" fillId="2" borderId="13" xfId="0" applyNumberFormat="1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43" fontId="8" fillId="2" borderId="13" xfId="1" applyFont="1" applyFill="1" applyBorder="1" applyAlignment="1">
      <alignment horizontal="center" vertical="center"/>
    </xf>
    <xf numFmtId="43" fontId="6" fillId="2" borderId="13" xfId="1" applyFont="1" applyFill="1" applyBorder="1" applyAlignment="1">
      <alignment horizontal="center" vertical="center"/>
    </xf>
    <xf numFmtId="164" fontId="7" fillId="2" borderId="5" xfId="1" applyNumberFormat="1" applyFont="1" applyFill="1" applyBorder="1" applyAlignment="1">
      <alignment horizontal="center" vertical="center"/>
    </xf>
    <xf numFmtId="164" fontId="7" fillId="2" borderId="9" xfId="1" applyNumberFormat="1" applyFont="1" applyFill="1" applyBorder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164" fontId="0" fillId="2" borderId="14" xfId="1" applyNumberFormat="1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1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164" fontId="7" fillId="2" borderId="3" xfId="1" applyNumberFormat="1" applyFont="1" applyFill="1" applyBorder="1" applyAlignment="1">
      <alignment horizontal="center" vertical="center"/>
    </xf>
    <xf numFmtId="164" fontId="7" fillId="2" borderId="8" xfId="1" applyNumberFormat="1" applyFont="1" applyFill="1" applyBorder="1" applyAlignment="1">
      <alignment horizontal="center" vertical="center"/>
    </xf>
    <xf numFmtId="14" fontId="7" fillId="2" borderId="3" xfId="0" applyNumberFormat="1" applyFont="1" applyFill="1" applyBorder="1" applyAlignment="1">
      <alignment horizontal="center" vertical="center"/>
    </xf>
    <xf numFmtId="0" fontId="7" fillId="2" borderId="15" xfId="0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23"/>
  <sheetViews>
    <sheetView tabSelected="1" topLeftCell="A4" zoomScale="115" zoomScaleNormal="115" workbookViewId="0">
      <selection activeCell="B10" sqref="B10"/>
    </sheetView>
  </sheetViews>
  <sheetFormatPr defaultColWidth="9" defaultRowHeight="20.100000000000001" customHeight="1" x14ac:dyDescent="0.3"/>
  <cols>
    <col min="1" max="1" width="9" style="3"/>
    <col min="2" max="2" width="30" style="3" customWidth="1"/>
    <col min="3" max="3" width="13.44140625" style="3" bestFit="1" customWidth="1"/>
    <col min="4" max="4" width="11.5546875" style="3" bestFit="1" customWidth="1"/>
    <col min="5" max="5" width="13.33203125" style="3" bestFit="1" customWidth="1"/>
    <col min="6" max="7" width="13.33203125" style="3" customWidth="1"/>
    <col min="8" max="8" width="14.6640625" style="15" customWidth="1"/>
    <col min="9" max="9" width="12.88671875" style="15" bestFit="1" customWidth="1"/>
    <col min="10" max="10" width="10.6640625" style="3" bestFit="1" customWidth="1"/>
    <col min="11" max="13" width="14.109375" style="3" customWidth="1"/>
    <col min="14" max="17" width="14.88671875" style="3" customWidth="1"/>
    <col min="18" max="18" width="86" style="3" customWidth="1"/>
    <col min="19" max="19" width="14.88671875" style="3" customWidth="1"/>
    <col min="20" max="16384" width="9" style="3"/>
  </cols>
  <sheetData>
    <row r="1" spans="1:51" ht="20.100000000000001" customHeight="1" thickBot="1" x14ac:dyDescent="0.35">
      <c r="A1" s="31" t="s">
        <v>18</v>
      </c>
      <c r="B1" s="2" t="s">
        <v>10</v>
      </c>
      <c r="E1" s="4"/>
      <c r="F1" s="4"/>
      <c r="G1" s="4"/>
      <c r="H1" s="5"/>
      <c r="I1" s="5"/>
    </row>
    <row r="2" spans="1:51" ht="20.100000000000001" customHeight="1" thickBot="1" x14ac:dyDescent="0.35">
      <c r="A2" s="31" t="s">
        <v>19</v>
      </c>
      <c r="B2" s="6" t="s">
        <v>16</v>
      </c>
      <c r="C2" s="7"/>
      <c r="D2" s="7"/>
      <c r="G2" s="8"/>
      <c r="I2" s="8" t="s">
        <v>4</v>
      </c>
      <c r="J2" s="9"/>
      <c r="K2" s="9"/>
      <c r="L2" s="9"/>
      <c r="M2" s="9"/>
      <c r="N2" s="9"/>
      <c r="O2" s="9"/>
      <c r="P2" s="9"/>
      <c r="Q2" s="9"/>
      <c r="S2" s="9"/>
    </row>
    <row r="3" spans="1:51" ht="20.100000000000001" customHeight="1" thickBot="1" x14ac:dyDescent="0.35">
      <c r="A3" s="31" t="s">
        <v>20</v>
      </c>
      <c r="B3" s="30" t="s">
        <v>17</v>
      </c>
      <c r="C3" s="7"/>
      <c r="D3" s="7"/>
      <c r="G3" s="8"/>
      <c r="I3" s="8"/>
      <c r="J3" s="9"/>
      <c r="K3" s="9"/>
      <c r="L3" s="9"/>
      <c r="M3" s="9"/>
      <c r="N3" s="9"/>
      <c r="O3" s="9"/>
      <c r="P3" s="9"/>
      <c r="Q3" s="9"/>
      <c r="S3" s="9"/>
    </row>
    <row r="4" spans="1:51" ht="20.100000000000001" customHeight="1" thickBot="1" x14ac:dyDescent="0.35">
      <c r="A4" s="31" t="s">
        <v>21</v>
      </c>
      <c r="B4" s="10" t="s">
        <v>17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R4" s="12"/>
    </row>
    <row r="5" spans="1:51" ht="28.8" x14ac:dyDescent="0.3">
      <c r="A5" s="32" t="s">
        <v>22</v>
      </c>
      <c r="B5" s="33" t="s">
        <v>23</v>
      </c>
      <c r="C5" s="34" t="s">
        <v>24</v>
      </c>
      <c r="D5" s="35" t="s">
        <v>25</v>
      </c>
      <c r="E5" s="33" t="s">
        <v>26</v>
      </c>
      <c r="F5" s="33" t="s">
        <v>27</v>
      </c>
      <c r="G5" s="35" t="s">
        <v>28</v>
      </c>
      <c r="H5" s="36" t="s">
        <v>29</v>
      </c>
      <c r="I5" s="37" t="s">
        <v>0</v>
      </c>
      <c r="J5" s="33" t="s">
        <v>30</v>
      </c>
      <c r="K5" s="33" t="s">
        <v>31</v>
      </c>
      <c r="L5" s="33" t="s">
        <v>32</v>
      </c>
      <c r="M5" s="33" t="s">
        <v>33</v>
      </c>
      <c r="N5" s="19" t="s">
        <v>5</v>
      </c>
      <c r="O5" s="19" t="s">
        <v>34</v>
      </c>
      <c r="P5" s="19" t="s">
        <v>35</v>
      </c>
      <c r="Q5" s="33" t="s">
        <v>36</v>
      </c>
      <c r="R5" s="33" t="s">
        <v>1</v>
      </c>
      <c r="S5" s="19" t="s">
        <v>14</v>
      </c>
    </row>
    <row r="6" spans="1:51" ht="20.100000000000001" customHeight="1" thickBot="1" x14ac:dyDescent="0.35">
      <c r="A6" s="28"/>
      <c r="B6" s="14"/>
      <c r="C6" s="14"/>
      <c r="D6" s="14"/>
      <c r="E6" s="14"/>
      <c r="F6" s="14"/>
      <c r="G6" s="14"/>
      <c r="H6" s="29">
        <v>0.18</v>
      </c>
      <c r="I6" s="14"/>
      <c r="J6" s="29">
        <v>0.01</v>
      </c>
      <c r="K6" s="29">
        <v>0.05</v>
      </c>
      <c r="L6" s="29">
        <v>0.05</v>
      </c>
      <c r="M6" s="29">
        <v>0.1</v>
      </c>
      <c r="N6" s="29"/>
      <c r="O6" s="29">
        <v>0.18</v>
      </c>
      <c r="P6" s="14"/>
      <c r="Q6" s="29"/>
      <c r="R6" s="14"/>
      <c r="S6" s="29"/>
    </row>
    <row r="7" spans="1:51" s="16" customFormat="1" ht="20.100000000000001" customHeight="1" x14ac:dyDescent="0.3">
      <c r="A7" s="27"/>
      <c r="B7" s="17"/>
      <c r="C7" s="17"/>
      <c r="D7" s="17"/>
      <c r="E7" s="17"/>
      <c r="F7" s="17"/>
      <c r="G7" s="17"/>
      <c r="H7" s="18"/>
      <c r="I7" s="17"/>
      <c r="J7" s="18"/>
      <c r="K7" s="18"/>
      <c r="L7" s="18"/>
      <c r="M7" s="18"/>
      <c r="N7" s="18"/>
      <c r="O7" s="18"/>
      <c r="P7" s="17"/>
      <c r="Q7" s="18"/>
      <c r="R7" s="17"/>
      <c r="S7" s="18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</row>
    <row r="8" spans="1:51" ht="27" customHeight="1" x14ac:dyDescent="0.3">
      <c r="A8" s="20">
        <v>64792</v>
      </c>
      <c r="B8" s="21" t="s">
        <v>37</v>
      </c>
      <c r="C8" s="1">
        <v>45490</v>
      </c>
      <c r="D8" s="22">
        <v>1</v>
      </c>
      <c r="E8" s="13">
        <v>260400</v>
      </c>
      <c r="F8" s="13">
        <v>0</v>
      </c>
      <c r="G8" s="13">
        <f>ROUND(E8-F8,)</f>
        <v>260400</v>
      </c>
      <c r="H8" s="13"/>
      <c r="I8" s="13">
        <f>G8+H8</f>
        <v>260400</v>
      </c>
      <c r="J8" s="13">
        <f>ROUND(G8*$J$6,)</f>
        <v>2604</v>
      </c>
      <c r="K8" s="13">
        <f>G8*5%</f>
        <v>13020</v>
      </c>
      <c r="L8" s="13"/>
      <c r="M8" s="13"/>
      <c r="N8" s="13">
        <v>8400</v>
      </c>
      <c r="O8" s="13">
        <f>H8</f>
        <v>0</v>
      </c>
      <c r="P8" s="13">
        <f>ROUND(I8-SUM(J8:O8),0)</f>
        <v>236376</v>
      </c>
      <c r="Q8" s="13">
        <v>150000</v>
      </c>
      <c r="R8" s="23" t="s">
        <v>13</v>
      </c>
      <c r="S8" s="13"/>
    </row>
    <row r="9" spans="1:51" ht="30.75" customHeight="1" x14ac:dyDescent="0.3">
      <c r="A9" s="20">
        <v>64792</v>
      </c>
      <c r="B9" s="21"/>
      <c r="C9" s="1"/>
      <c r="D9" s="22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>
        <v>86376</v>
      </c>
      <c r="R9" s="20" t="s">
        <v>15</v>
      </c>
      <c r="S9" s="13"/>
    </row>
    <row r="10" spans="1:51" ht="30.75" customHeight="1" x14ac:dyDescent="0.3">
      <c r="A10" s="20">
        <v>64792</v>
      </c>
      <c r="B10" s="21"/>
      <c r="C10" s="1"/>
      <c r="D10" s="22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20"/>
      <c r="S10" s="13"/>
    </row>
    <row r="11" spans="1:51" ht="20.100000000000001" customHeight="1" thickBot="1" x14ac:dyDescent="0.35">
      <c r="A11" s="20">
        <v>64792</v>
      </c>
      <c r="B11" s="21"/>
      <c r="C11" s="1"/>
      <c r="D11" s="22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28"/>
      <c r="S11" s="13">
        <f>SUM(P8:P11)-SUM(Q8:Q11)</f>
        <v>0</v>
      </c>
    </row>
    <row r="12" spans="1:51" ht="20.100000000000001" customHeight="1" x14ac:dyDescent="0.3">
      <c r="A12" s="25"/>
      <c r="B12" s="25"/>
      <c r="C12" s="25"/>
      <c r="D12" s="25"/>
      <c r="E12" s="25"/>
      <c r="F12" s="25"/>
      <c r="G12" s="25"/>
      <c r="H12" s="25"/>
      <c r="I12" s="25"/>
      <c r="J12" s="25"/>
      <c r="K12" s="26">
        <f t="shared" ref="K12:P12" si="0">SUM(K8:K11)</f>
        <v>13020</v>
      </c>
      <c r="L12" s="26">
        <f t="shared" si="0"/>
        <v>0</v>
      </c>
      <c r="M12" s="26">
        <f t="shared" si="0"/>
        <v>0</v>
      </c>
      <c r="N12" s="26">
        <f t="shared" si="0"/>
        <v>8400</v>
      </c>
      <c r="O12" s="26">
        <f t="shared" si="0"/>
        <v>0</v>
      </c>
      <c r="P12" s="26">
        <f t="shared" si="0"/>
        <v>236376</v>
      </c>
      <c r="Q12" s="26">
        <f>SUM(Q6:Q11)</f>
        <v>236376</v>
      </c>
      <c r="R12" s="26" t="s">
        <v>3</v>
      </c>
      <c r="S12" s="26">
        <f>SUM(S6:S11)</f>
        <v>0</v>
      </c>
    </row>
    <row r="13" spans="1:51" ht="20.100000000000001" customHeight="1" x14ac:dyDescent="0.3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</row>
    <row r="14" spans="1:51" ht="20.100000000000001" customHeight="1" thickBot="1" x14ac:dyDescent="0.35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24">
        <f>P12-Q12</f>
        <v>0</v>
      </c>
      <c r="R14" s="24" t="s">
        <v>2</v>
      </c>
      <c r="S14" s="14"/>
    </row>
    <row r="17" spans="9:13" ht="20.100000000000001" customHeight="1" thickBot="1" x14ac:dyDescent="0.35">
      <c r="I17" s="44"/>
      <c r="J17" s="44"/>
      <c r="K17" s="44"/>
      <c r="L17" s="44"/>
    </row>
    <row r="18" spans="9:13" ht="20.100000000000001" customHeight="1" x14ac:dyDescent="0.3">
      <c r="I18" s="45" t="s">
        <v>10</v>
      </c>
      <c r="J18" s="46"/>
      <c r="K18" s="46"/>
      <c r="L18" s="47"/>
    </row>
    <row r="19" spans="9:13" ht="20.100000000000001" customHeight="1" x14ac:dyDescent="0.3">
      <c r="I19" s="50">
        <v>45584</v>
      </c>
      <c r="J19" s="51"/>
      <c r="K19" s="51"/>
      <c r="L19" s="41"/>
    </row>
    <row r="20" spans="9:13" ht="20.100000000000001" customHeight="1" x14ac:dyDescent="0.3">
      <c r="I20" s="40" t="s">
        <v>6</v>
      </c>
      <c r="J20" s="41"/>
      <c r="K20" s="48">
        <f>K12+L12+M12</f>
        <v>13020</v>
      </c>
      <c r="L20" s="49"/>
    </row>
    <row r="21" spans="9:13" ht="20.100000000000001" customHeight="1" x14ac:dyDescent="0.3">
      <c r="I21" s="40" t="s">
        <v>7</v>
      </c>
      <c r="J21" s="41"/>
      <c r="K21" s="48">
        <f>Q14</f>
        <v>0</v>
      </c>
      <c r="L21" s="49"/>
    </row>
    <row r="22" spans="9:13" ht="20.100000000000001" customHeight="1" x14ac:dyDescent="0.3">
      <c r="I22" s="40" t="s">
        <v>8</v>
      </c>
      <c r="J22" s="41"/>
      <c r="K22" s="48" t="s">
        <v>12</v>
      </c>
      <c r="L22" s="49"/>
    </row>
    <row r="23" spans="9:13" ht="20.100000000000001" customHeight="1" thickBot="1" x14ac:dyDescent="0.35">
      <c r="I23" s="42" t="s">
        <v>9</v>
      </c>
      <c r="J23" s="43"/>
      <c r="K23" s="38">
        <f>O12-P9</f>
        <v>0</v>
      </c>
      <c r="L23" s="39"/>
      <c r="M23" s="3" t="s">
        <v>11</v>
      </c>
    </row>
  </sheetData>
  <mergeCells count="11">
    <mergeCell ref="I17:L17"/>
    <mergeCell ref="I18:L18"/>
    <mergeCell ref="K20:L20"/>
    <mergeCell ref="K21:L21"/>
    <mergeCell ref="K22:L22"/>
    <mergeCell ref="I19:L19"/>
    <mergeCell ref="K23:L23"/>
    <mergeCell ref="I22:J22"/>
    <mergeCell ref="I21:J21"/>
    <mergeCell ref="I20:J20"/>
    <mergeCell ref="I23:J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2025-06-12T05:18:39Z</dcterms:modified>
</cp:coreProperties>
</file>