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EA4B4567-3D30-4D08-BF55-06A7034745E8}" xr6:coauthVersionLast="36" xr6:coauthVersionMax="36" xr10:uidLastSave="{00000000-0000-0000-0000-000000000000}"/>
  <bookViews>
    <workbookView xWindow="0" yWindow="0" windowWidth="14380" windowHeight="40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1" l="1"/>
  <c r="E8" i="1"/>
  <c r="G8" i="1" s="1"/>
  <c r="J8" i="1" s="1"/>
  <c r="L8" i="1" l="1"/>
  <c r="H8" i="1"/>
  <c r="I8" i="1" s="1"/>
  <c r="K8" i="1"/>
  <c r="M8" i="1" l="1"/>
  <c r="N8" i="1" s="1"/>
  <c r="U8" i="1"/>
  <c r="U16" i="1" s="1"/>
  <c r="G11" i="1" l="1"/>
  <c r="I11" i="1" s="1"/>
  <c r="J11" i="1" l="1"/>
  <c r="N11" i="1" s="1"/>
  <c r="G10" i="1"/>
  <c r="H10" i="1" s="1"/>
  <c r="I10" i="1" l="1"/>
  <c r="J10" i="1"/>
  <c r="N10" i="1" l="1"/>
  <c r="N16" i="1" s="1"/>
  <c r="U18" i="1" s="1"/>
</calcChain>
</file>

<file path=xl/sharedStrings.xml><?xml version="1.0" encoding="utf-8"?>
<sst xmlns="http://schemas.openxmlformats.org/spreadsheetml/2006/main" count="38" uniqueCount="37">
  <si>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</si>
  <si>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</si>
  <si>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</si>
  <si>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</si>
  <si>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</si>
  <si>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</si>
  <si>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</si>
  <si>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</si>
  <si>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Hold for Painting &amp; finishing (5%)</t>
  </si>
  <si>
    <t>24-01-2023 NEFT/AXISP00356800743/RIUP22/1975/KRISHNA CONSTRU ₹ 3,39,090.00</t>
  </si>
  <si>
    <t>RIUP22/1975</t>
  </si>
  <si>
    <t>GST Release Note</t>
  </si>
  <si>
    <t>12-05-2023 NEFT/AXISP00389894116/RIUP23/203/KRISH NA CONSTRUC 68580.00</t>
  </si>
  <si>
    <t>RIUP23/203</t>
  </si>
  <si>
    <t xml:space="preserve">Tana  village Pump house and chamber work </t>
  </si>
  <si>
    <t>Subcontractor:</t>
  </si>
  <si>
    <t>State:</t>
  </si>
  <si>
    <t>Uttar Pradesh</t>
  </si>
  <si>
    <t>District:</t>
  </si>
  <si>
    <t>Shamli</t>
  </si>
  <si>
    <t>Block:</t>
  </si>
  <si>
    <t>Krishna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</si>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</sst>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43" fontId="2" fillId="2" borderId="3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33" xfId="1" applyNumberFormat="1" applyFont="1" applyFill="1" applyBorder="1" applyAlignment="1">
      <alignment vertical="center"/>
    </xf>
    <xf numFmtId="43" fontId="2" fillId="3" borderId="32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8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5" fontId="0" fillId="2" borderId="0" xfId="0" applyNumberFormat="1" applyFill="1" applyAlignment="1">
      <alignment vertical="center"/>
    </xf>
    <xf numFmtId="165" fontId="2" fillId="2" borderId="17" xfId="1" applyNumberFormat="1" applyFont="1" applyFill="1" applyBorder="1" applyAlignment="1">
      <alignment vertical="center"/>
    </xf>
    <xf numFmtId="165" fontId="2" fillId="3" borderId="17" xfId="1" applyNumberFormat="1" applyFont="1" applyFill="1" applyBorder="1" applyAlignment="1">
      <alignment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19" xfId="1" applyNumberFormat="1" applyFont="1" applyFill="1" applyBorder="1" applyAlignment="1">
      <alignment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35" xfId="0" applyFont="1" applyFill="1" applyBorder="1" applyAlignment="1">
      <alignment vertical="center"/>
    </xf>
    <xf numFmtId="0" fontId="4" fillId="2" borderId="35" xfId="0" applyFont="1" applyFill="1" applyBorder="1" applyAlignment="1">
      <alignment horizontal="center" vertical="center" wrapText="1"/>
    </xf>
    <xf numFmtId="14" fontId="4" fillId="2" borderId="35" xfId="0" applyNumberFormat="1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43" fontId="5" fillId="2" borderId="35" xfId="1" applyNumberFormat="1" applyFont="1" applyFill="1" applyBorder="1" applyAlignment="1">
      <alignment horizontal="center" vertical="center"/>
    </xf>
    <xf numFmtId="43" fontId="4" fillId="2" borderId="3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1"/>
  <sheetViews>
    <sheetView tabSelected="1" zoomScale="85" zoomScaleNormal="85" workbookViewId="0">
      <selection activeCell="B4" sqref="B4"/>
    </sheetView>
  </sheetViews>
  <sheetFormatPr defaultColWidth="9" defaultRowHeight="14.5" x14ac:dyDescent="0.35"/>
  <cols>
    <col min="1" max="1" width="9" style="10"/>
    <col min="2" max="2" width="30" style="10" customWidth="1"/>
    <col min="3" max="3" width="13.453125" style="65" bestFit="1" customWidth="1"/>
    <col min="4" max="4" width="11.54296875" style="10" bestFit="1" customWidth="1"/>
    <col min="5" max="5" width="13.36328125" style="10" bestFit="1" customWidth="1"/>
    <col min="6" max="7" width="13.36328125" style="10" customWidth="1"/>
    <col min="8" max="8" width="14.6328125" style="43" customWidth="1"/>
    <col min="9" max="9" width="12.90625" style="43" bestFit="1" customWidth="1"/>
    <col min="10" max="10" width="10.6328125" style="10" bestFit="1" customWidth="1"/>
    <col min="11" max="11" width="10.453125" style="10" bestFit="1" customWidth="1"/>
    <col min="12" max="12" width="10.453125" style="10" customWidth="1"/>
    <col min="13" max="14" width="14.90625" style="10" customWidth="1"/>
    <col min="15" max="15" width="7.36328125" style="10" customWidth="1"/>
    <col min="16" max="16" width="21.6328125" style="10" bestFit="1" customWidth="1"/>
    <col min="17" max="17" width="12.6328125" style="10" bestFit="1" customWidth="1"/>
    <col min="18" max="18" width="14.54296875" style="10" bestFit="1" customWidth="1"/>
    <col min="19" max="20" width="14.54296875" style="10" customWidth="1"/>
    <col min="21" max="21" width="14" style="10" customWidth="1"/>
    <col min="22" max="22" width="72.453125" style="10" bestFit="1" customWidth="1"/>
    <col min="23" max="16384" width="9" style="10"/>
  </cols>
  <sheetData>
    <row r="1" spans="1:22" s="75" customFormat="1" ht="24.9" customHeight="1" x14ac:dyDescent="0.35">
      <c r="A1" s="73" t="s">
        <v>15</v>
      </c>
      <c r="B1" s="74" t="s">
        <v>21</v>
      </c>
    </row>
    <row r="2" spans="1:22" s="75" customFormat="1" ht="24.9" customHeight="1" x14ac:dyDescent="0.35">
      <c r="A2" s="73" t="s">
        <v>16</v>
      </c>
      <c r="B2" s="75" t="s">
        <v>17</v>
      </c>
    </row>
    <row r="3" spans="1:22" s="75" customFormat="1" ht="30.65" customHeight="1" x14ac:dyDescent="0.35">
      <c r="A3" s="73" t="s">
        <v>18</v>
      </c>
      <c r="B3" s="73" t="s">
        <v>19</v>
      </c>
    </row>
    <row r="4" spans="1:22" s="75" customFormat="1" ht="24.9" customHeight="1" thickBot="1" x14ac:dyDescent="0.4">
      <c r="A4" s="73" t="s">
        <v>20</v>
      </c>
      <c r="B4" s="73" t="s">
        <v>19</v>
      </c>
    </row>
    <row r="5" spans="1:22" ht="74.25" customHeight="1" thickBot="1" x14ac:dyDescent="0.4">
      <c r="A5" s="76" t="s">
        <v>22</v>
      </c>
      <c r="B5" s="77" t="s">
        <v>23</v>
      </c>
      <c r="C5" s="78" t="s">
        <v>24</v>
      </c>
      <c r="D5" s="79" t="s">
        <v>25</v>
      </c>
      <c r="E5" s="77" t="s">
        <v>26</v>
      </c>
      <c r="F5" s="77" t="s">
        <v>27</v>
      </c>
      <c r="G5" s="79" t="s">
        <v>28</v>
      </c>
      <c r="H5" s="80" t="s">
        <v>29</v>
      </c>
      <c r="I5" s="81" t="s">
        <v>0</v>
      </c>
      <c r="J5" s="77" t="s">
        <v>30</v>
      </c>
      <c r="K5" s="77" t="s">
        <v>31</v>
      </c>
      <c r="L5" s="9" t="s">
        <v>8</v>
      </c>
      <c r="M5" s="77" t="s">
        <v>32</v>
      </c>
      <c r="N5" s="77" t="s">
        <v>33</v>
      </c>
      <c r="O5" s="3"/>
      <c r="P5" s="2" t="s">
        <v>1</v>
      </c>
      <c r="Q5" s="77" t="s">
        <v>34</v>
      </c>
      <c r="R5" s="77" t="s">
        <v>35</v>
      </c>
      <c r="S5" s="1" t="s">
        <v>3</v>
      </c>
      <c r="T5" s="2" t="s">
        <v>4</v>
      </c>
      <c r="U5" s="77" t="s">
        <v>36</v>
      </c>
      <c r="V5" s="77" t="s">
        <v>2</v>
      </c>
    </row>
    <row r="6" spans="1:22" x14ac:dyDescent="0.35">
      <c r="B6" s="12"/>
      <c r="C6" s="66"/>
      <c r="D6" s="13"/>
      <c r="E6" s="47"/>
      <c r="F6" s="46"/>
      <c r="G6" s="45"/>
      <c r="H6" s="16"/>
      <c r="I6" s="25"/>
      <c r="J6" s="17">
        <v>0.01</v>
      </c>
      <c r="K6" s="18">
        <v>0.05</v>
      </c>
      <c r="L6" s="18">
        <v>0.05</v>
      </c>
      <c r="M6" s="19"/>
      <c r="N6" s="19"/>
      <c r="O6" s="3"/>
      <c r="P6" s="20"/>
      <c r="Q6" s="15"/>
      <c r="R6" s="21">
        <v>0.01</v>
      </c>
      <c r="S6" s="22">
        <v>0.05</v>
      </c>
      <c r="T6" s="16"/>
      <c r="U6" s="23"/>
      <c r="V6" s="19"/>
    </row>
    <row r="7" spans="1:22" s="50" customFormat="1" ht="20.25" customHeight="1" x14ac:dyDescent="0.35">
      <c r="B7" s="51"/>
      <c r="C7" s="67"/>
      <c r="D7" s="52"/>
      <c r="E7" s="53"/>
      <c r="F7" s="53"/>
      <c r="G7" s="54"/>
      <c r="H7" s="55"/>
      <c r="I7" s="52"/>
      <c r="J7" s="56"/>
      <c r="K7" s="57"/>
      <c r="L7" s="57"/>
      <c r="M7" s="58"/>
      <c r="N7" s="58"/>
      <c r="O7" s="64">
        <f>A8</f>
        <v>53037</v>
      </c>
      <c r="P7" s="59"/>
      <c r="Q7" s="60"/>
      <c r="R7" s="61"/>
      <c r="S7" s="62"/>
      <c r="T7" s="55"/>
      <c r="U7" s="63"/>
      <c r="V7" s="58"/>
    </row>
    <row r="8" spans="1:22" ht="30.65" customHeight="1" x14ac:dyDescent="0.35">
      <c r="A8" s="10">
        <v>53037</v>
      </c>
      <c r="B8" s="5" t="s">
        <v>14</v>
      </c>
      <c r="C8" s="68">
        <v>44928</v>
      </c>
      <c r="D8" s="7">
        <v>1</v>
      </c>
      <c r="E8" s="24">
        <f>370000+11000</f>
        <v>381000</v>
      </c>
      <c r="F8" s="46">
        <v>0</v>
      </c>
      <c r="G8" s="46">
        <f>E8-F8</f>
        <v>381000</v>
      </c>
      <c r="H8" s="16">
        <f>ROUND(G8*18%,0)</f>
        <v>68580</v>
      </c>
      <c r="I8" s="25">
        <f>G8+H8</f>
        <v>449580</v>
      </c>
      <c r="J8" s="25">
        <f>ROUND(G8*$J$6,0)</f>
        <v>3810</v>
      </c>
      <c r="K8" s="19">
        <f>ROUND(G8*$K$6,0)</f>
        <v>19050</v>
      </c>
      <c r="L8" s="19">
        <f>L6*G8</f>
        <v>19050</v>
      </c>
      <c r="M8" s="19">
        <f>H8</f>
        <v>68580</v>
      </c>
      <c r="N8" s="19">
        <f>ROUND(I8-SUM(J8:M8),)</f>
        <v>339090</v>
      </c>
      <c r="O8" s="3"/>
      <c r="P8" s="26" t="s">
        <v>10</v>
      </c>
      <c r="Q8" s="15">
        <v>339090</v>
      </c>
      <c r="R8" s="15">
        <v>0</v>
      </c>
      <c r="S8" s="16">
        <v>0</v>
      </c>
      <c r="T8" s="16">
        <v>0</v>
      </c>
      <c r="U8" s="23">
        <f t="shared" ref="U8" si="0">ROUND(Q8-R8-S8-T8,)</f>
        <v>339090</v>
      </c>
      <c r="V8" s="27" t="s">
        <v>9</v>
      </c>
    </row>
    <row r="9" spans="1:22" ht="30.65" customHeight="1" x14ac:dyDescent="0.35">
      <c r="A9" s="10">
        <v>53037</v>
      </c>
      <c r="B9" s="5" t="s">
        <v>11</v>
      </c>
      <c r="C9" s="68">
        <v>45055</v>
      </c>
      <c r="D9" s="7">
        <v>1</v>
      </c>
      <c r="E9" s="24">
        <v>68580</v>
      </c>
      <c r="F9" s="46"/>
      <c r="G9" s="46"/>
      <c r="H9" s="16"/>
      <c r="I9" s="25"/>
      <c r="J9" s="25"/>
      <c r="K9" s="19"/>
      <c r="L9" s="19"/>
      <c r="M9" s="19"/>
      <c r="N9" s="19">
        <v>68580</v>
      </c>
      <c r="O9" s="3"/>
      <c r="P9" s="26" t="s">
        <v>13</v>
      </c>
      <c r="Q9" s="15">
        <v>68580</v>
      </c>
      <c r="R9" s="15"/>
      <c r="S9" s="16"/>
      <c r="T9" s="16"/>
      <c r="U9" s="23">
        <v>68580</v>
      </c>
      <c r="V9" s="27" t="s">
        <v>12</v>
      </c>
    </row>
    <row r="10" spans="1:22" ht="30.65" customHeight="1" x14ac:dyDescent="0.35">
      <c r="A10" s="10">
        <v>53037</v>
      </c>
      <c r="B10" s="5"/>
      <c r="C10" s="68"/>
      <c r="D10" s="7"/>
      <c r="E10" s="24"/>
      <c r="F10" s="46">
        <v>0</v>
      </c>
      <c r="G10" s="46">
        <f>E10-F10</f>
        <v>0</v>
      </c>
      <c r="H10" s="16">
        <f>G10*18%</f>
        <v>0</v>
      </c>
      <c r="I10" s="25">
        <f>G10+H10</f>
        <v>0</v>
      </c>
      <c r="J10" s="25">
        <f>G10*$J$6</f>
        <v>0</v>
      </c>
      <c r="K10" s="33"/>
      <c r="L10" s="33"/>
      <c r="M10" s="33"/>
      <c r="N10" s="19">
        <f>ROUND(I10-SUM(J10:M10),)</f>
        <v>0</v>
      </c>
      <c r="O10" s="3"/>
      <c r="P10" s="26"/>
      <c r="Q10" s="15"/>
      <c r="R10" s="15"/>
      <c r="S10" s="16"/>
      <c r="T10" s="16"/>
      <c r="U10" s="23"/>
      <c r="V10" s="27"/>
    </row>
    <row r="11" spans="1:22" ht="30.65" customHeight="1" x14ac:dyDescent="0.35">
      <c r="A11" s="10">
        <v>53037</v>
      </c>
      <c r="B11" s="5"/>
      <c r="C11" s="68"/>
      <c r="D11" s="7"/>
      <c r="E11" s="14"/>
      <c r="F11" s="31">
        <v>0</v>
      </c>
      <c r="G11" s="31">
        <f>E11-F11</f>
        <v>0</v>
      </c>
      <c r="H11" s="32">
        <v>0</v>
      </c>
      <c r="I11" s="25">
        <f>G11+H11</f>
        <v>0</v>
      </c>
      <c r="J11" s="25">
        <f>J$6*I11</f>
        <v>0</v>
      </c>
      <c r="K11" s="19">
        <v>0</v>
      </c>
      <c r="L11" s="19"/>
      <c r="M11" s="19">
        <v>0</v>
      </c>
      <c r="N11" s="19">
        <f>ROUND(I11-SUM(J11:M11),)</f>
        <v>0</v>
      </c>
      <c r="O11" s="8"/>
      <c r="P11" s="26"/>
      <c r="Q11" s="15"/>
      <c r="R11" s="15"/>
      <c r="S11" s="16"/>
      <c r="T11" s="16"/>
      <c r="U11" s="23"/>
      <c r="V11" s="27"/>
    </row>
    <row r="12" spans="1:22" x14ac:dyDescent="0.35">
      <c r="A12" s="10">
        <v>53037</v>
      </c>
      <c r="B12" s="28"/>
      <c r="C12" s="69"/>
      <c r="D12" s="29"/>
      <c r="E12" s="30"/>
      <c r="F12" s="31"/>
      <c r="G12" s="30"/>
      <c r="H12" s="32"/>
      <c r="I12" s="13"/>
      <c r="J12" s="13"/>
      <c r="K12" s="33"/>
      <c r="L12" s="33"/>
      <c r="M12" s="33"/>
      <c r="N12" s="33"/>
      <c r="O12" s="8"/>
      <c r="P12" s="26"/>
      <c r="Q12" s="31"/>
      <c r="R12" s="31"/>
      <c r="S12" s="31"/>
      <c r="T12" s="31"/>
      <c r="U12" s="34"/>
      <c r="V12" s="35"/>
    </row>
    <row r="13" spans="1:22" ht="15" thickBot="1" x14ac:dyDescent="0.4">
      <c r="A13" s="10">
        <v>53037</v>
      </c>
      <c r="B13" s="4"/>
      <c r="C13" s="70"/>
      <c r="D13" s="6"/>
      <c r="E13" s="36"/>
      <c r="F13" s="36"/>
      <c r="G13" s="36"/>
      <c r="H13" s="38"/>
      <c r="I13" s="39"/>
      <c r="J13" s="39"/>
      <c r="K13" s="40"/>
      <c r="L13" s="40"/>
      <c r="M13" s="40"/>
      <c r="N13" s="40"/>
      <c r="O13" s="8"/>
      <c r="P13" s="41"/>
      <c r="Q13" s="37"/>
      <c r="R13" s="37"/>
      <c r="S13" s="37"/>
      <c r="T13" s="37"/>
      <c r="U13" s="42"/>
      <c r="V13" s="40"/>
    </row>
    <row r="14" spans="1:22" x14ac:dyDescent="0.35">
      <c r="A14" s="15"/>
      <c r="B14" s="15"/>
      <c r="C14" s="71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6"/>
      <c r="V14" s="15"/>
    </row>
    <row r="15" spans="1:22" x14ac:dyDescent="0.35">
      <c r="A15" s="15"/>
      <c r="B15" s="15"/>
      <c r="C15" s="71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6"/>
      <c r="V15" s="31"/>
    </row>
    <row r="16" spans="1:22" x14ac:dyDescent="0.35">
      <c r="A16" s="15"/>
      <c r="B16" s="15"/>
      <c r="C16" s="71"/>
      <c r="D16" s="15"/>
      <c r="E16" s="15"/>
      <c r="F16" s="15"/>
      <c r="G16" s="15"/>
      <c r="H16" s="15"/>
      <c r="I16" s="15"/>
      <c r="J16" s="49"/>
      <c r="K16" s="48"/>
      <c r="L16" s="48" t="s">
        <v>5</v>
      </c>
      <c r="M16" s="48"/>
      <c r="N16" s="48">
        <f>SUM(N8:N13)</f>
        <v>407670</v>
      </c>
      <c r="O16" s="48"/>
      <c r="P16" s="48"/>
      <c r="Q16" s="48"/>
      <c r="R16" s="48" t="s">
        <v>6</v>
      </c>
      <c r="S16" s="48"/>
      <c r="T16" s="48"/>
      <c r="U16" s="44">
        <f>SUM(U6:U13)</f>
        <v>407670</v>
      </c>
      <c r="V16" s="31"/>
    </row>
    <row r="17" spans="1:22" x14ac:dyDescent="0.35">
      <c r="A17" s="15"/>
      <c r="B17" s="15"/>
      <c r="C17" s="71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6"/>
      <c r="V17" s="31"/>
    </row>
    <row r="18" spans="1:22" x14ac:dyDescent="0.35">
      <c r="A18" s="15"/>
      <c r="B18" s="15"/>
      <c r="C18" s="71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48" t="s">
        <v>7</v>
      </c>
      <c r="S18" s="15"/>
      <c r="T18" s="15"/>
      <c r="U18" s="44">
        <f>N16-U16</f>
        <v>0</v>
      </c>
      <c r="V18" s="31"/>
    </row>
    <row r="19" spans="1:22" x14ac:dyDescent="0.35">
      <c r="A19" s="15"/>
      <c r="B19" s="15"/>
      <c r="C19" s="71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6"/>
      <c r="V19" s="31"/>
    </row>
    <row r="20" spans="1:22" x14ac:dyDescent="0.35">
      <c r="A20" s="11"/>
      <c r="B20" s="11"/>
      <c r="C20" s="72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2" x14ac:dyDescent="0.35">
      <c r="A21" s="11"/>
      <c r="B21" s="11"/>
      <c r="C21" s="72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:22" x14ac:dyDescent="0.35">
      <c r="A22" s="11"/>
      <c r="B22" s="11"/>
      <c r="C22" s="72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x14ac:dyDescent="0.35">
      <c r="A23" s="11"/>
      <c r="B23" s="11"/>
      <c r="C23" s="72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:22" x14ac:dyDescent="0.35">
      <c r="A24" s="11"/>
      <c r="B24" s="11"/>
      <c r="C24" s="72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 x14ac:dyDescent="0.35">
      <c r="A25" s="11"/>
      <c r="B25" s="11"/>
      <c r="C25" s="72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x14ac:dyDescent="0.35">
      <c r="A26" s="11"/>
      <c r="B26" s="11"/>
      <c r="C26" s="72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:22" x14ac:dyDescent="0.35">
      <c r="A27" s="11"/>
      <c r="B27" s="11"/>
      <c r="C27" s="72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</row>
    <row r="28" spans="1:22" x14ac:dyDescent="0.35">
      <c r="A28" s="11"/>
      <c r="B28" s="11"/>
      <c r="C28" s="72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 x14ac:dyDescent="0.35">
      <c r="A29" s="11"/>
      <c r="B29" s="11"/>
      <c r="C29" s="72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</row>
    <row r="30" spans="1:22" x14ac:dyDescent="0.35">
      <c r="A30" s="11"/>
      <c r="B30" s="11"/>
      <c r="C30" s="72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:22" x14ac:dyDescent="0.35">
      <c r="A31" s="11"/>
      <c r="B31" s="11"/>
      <c r="C31" s="72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</row>
    <row r="32" spans="1:22" x14ac:dyDescent="0.35">
      <c r="A32" s="11"/>
      <c r="B32" s="11"/>
      <c r="C32" s="72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3" spans="1:22" x14ac:dyDescent="0.35">
      <c r="A33" s="11"/>
      <c r="B33" s="11"/>
      <c r="C33" s="72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1:22" x14ac:dyDescent="0.35">
      <c r="A34" s="11"/>
      <c r="B34" s="11"/>
      <c r="C34" s="72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</row>
    <row r="35" spans="1:22" x14ac:dyDescent="0.35">
      <c r="A35" s="11"/>
      <c r="B35" s="11"/>
      <c r="C35" s="72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22" x14ac:dyDescent="0.35">
      <c r="A36" s="11"/>
      <c r="B36" s="11"/>
      <c r="C36" s="72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x14ac:dyDescent="0.35">
      <c r="A37" s="11"/>
      <c r="B37" s="11"/>
      <c r="C37" s="72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1:22" x14ac:dyDescent="0.35">
      <c r="A38" s="11"/>
      <c r="B38" s="11"/>
      <c r="C38" s="72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2" x14ac:dyDescent="0.35">
      <c r="A39" s="11"/>
      <c r="B39" s="11"/>
      <c r="C39" s="72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1:22" x14ac:dyDescent="0.35">
      <c r="A40" s="11"/>
      <c r="B40" s="11"/>
      <c r="C40" s="72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2" x14ac:dyDescent="0.35">
      <c r="A41" s="11"/>
      <c r="B41" s="11"/>
      <c r="C41" s="72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1:22" x14ac:dyDescent="0.35">
      <c r="A42" s="11"/>
      <c r="B42" s="11"/>
      <c r="C42" s="72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1:22" x14ac:dyDescent="0.35">
      <c r="A43" s="11"/>
      <c r="B43" s="11"/>
      <c r="C43" s="72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</row>
    <row r="44" spans="1:22" x14ac:dyDescent="0.35">
      <c r="A44" s="11"/>
      <c r="B44" s="11"/>
      <c r="C44" s="72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</row>
    <row r="45" spans="1:22" x14ac:dyDescent="0.35">
      <c r="A45" s="11"/>
      <c r="B45" s="11"/>
      <c r="C45" s="72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</row>
    <row r="46" spans="1:22" x14ac:dyDescent="0.35">
      <c r="A46" s="11"/>
      <c r="B46" s="11"/>
      <c r="C46" s="72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</row>
    <row r="47" spans="1:22" x14ac:dyDescent="0.35">
      <c r="A47" s="11"/>
      <c r="B47" s="11"/>
      <c r="C47" s="72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</row>
    <row r="48" spans="1:22" x14ac:dyDescent="0.35">
      <c r="A48" s="11"/>
      <c r="B48" s="11"/>
      <c r="C48" s="72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</row>
    <row r="49" spans="1:22" x14ac:dyDescent="0.35">
      <c r="A49" s="11"/>
      <c r="B49" s="11"/>
      <c r="C49" s="72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</row>
    <row r="50" spans="1:22" x14ac:dyDescent="0.35">
      <c r="A50" s="11"/>
      <c r="B50" s="11"/>
      <c r="C50" s="72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x14ac:dyDescent="0.35">
      <c r="A51" s="11"/>
      <c r="B51" s="11"/>
      <c r="C51" s="72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</row>
    <row r="52" spans="1:22" x14ac:dyDescent="0.35">
      <c r="A52" s="11"/>
      <c r="B52" s="11"/>
      <c r="C52" s="72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</row>
    <row r="53" spans="1:22" x14ac:dyDescent="0.35">
      <c r="A53" s="11"/>
      <c r="B53" s="11"/>
      <c r="C53" s="72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4" spans="1:22" x14ac:dyDescent="0.35">
      <c r="A54" s="11"/>
      <c r="B54" s="11"/>
      <c r="C54" s="72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</row>
    <row r="55" spans="1:22" x14ac:dyDescent="0.35">
      <c r="A55" s="11"/>
      <c r="B55" s="11"/>
      <c r="C55" s="72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</row>
    <row r="56" spans="1:22" x14ac:dyDescent="0.35">
      <c r="A56" s="11"/>
      <c r="B56" s="11"/>
      <c r="C56" s="72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</row>
    <row r="57" spans="1:22" x14ac:dyDescent="0.35">
      <c r="A57" s="11"/>
      <c r="B57" s="11"/>
      <c r="C57" s="72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</row>
    <row r="58" spans="1:22" x14ac:dyDescent="0.35">
      <c r="A58" s="11"/>
      <c r="B58" s="11"/>
      <c r="C58" s="72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</row>
    <row r="59" spans="1:22" x14ac:dyDescent="0.35">
      <c r="A59" s="11"/>
      <c r="B59" s="11"/>
      <c r="C59" s="72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</row>
    <row r="60" spans="1:22" x14ac:dyDescent="0.35">
      <c r="A60" s="11"/>
      <c r="B60" s="11"/>
      <c r="C60" s="72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</row>
    <row r="61" spans="1:22" x14ac:dyDescent="0.35">
      <c r="A61" s="11"/>
      <c r="B61" s="11"/>
      <c r="C61" s="72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</row>
    <row r="62" spans="1:22" x14ac:dyDescent="0.35">
      <c r="A62" s="11"/>
      <c r="B62" s="11"/>
      <c r="C62" s="72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</row>
    <row r="63" spans="1:22" x14ac:dyDescent="0.35">
      <c r="A63" s="11"/>
      <c r="B63" s="11"/>
      <c r="C63" s="72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</row>
    <row r="64" spans="1:22" x14ac:dyDescent="0.35">
      <c r="A64" s="11"/>
      <c r="B64" s="11"/>
      <c r="C64" s="72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x14ac:dyDescent="0.35">
      <c r="A65" s="11"/>
      <c r="B65" s="11"/>
      <c r="C65" s="72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</row>
    <row r="66" spans="1:22" x14ac:dyDescent="0.35">
      <c r="A66" s="11"/>
      <c r="B66" s="11"/>
      <c r="C66" s="72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</row>
    <row r="67" spans="1:22" x14ac:dyDescent="0.35">
      <c r="A67" s="11"/>
      <c r="B67" s="11"/>
      <c r="C67" s="72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</row>
    <row r="68" spans="1:22" x14ac:dyDescent="0.35">
      <c r="A68" s="11"/>
      <c r="B68" s="11"/>
      <c r="C68" s="72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</row>
    <row r="69" spans="1:22" x14ac:dyDescent="0.35">
      <c r="A69" s="11"/>
      <c r="B69" s="11"/>
      <c r="C69" s="72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</row>
    <row r="70" spans="1:22" x14ac:dyDescent="0.35">
      <c r="A70" s="11"/>
      <c r="B70" s="11"/>
      <c r="C70" s="72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</row>
    <row r="71" spans="1:22" x14ac:dyDescent="0.35">
      <c r="A71" s="11"/>
      <c r="B71" s="11"/>
      <c r="C71" s="72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x14ac:dyDescent="0.35">
      <c r="A72" s="11"/>
      <c r="B72" s="11"/>
      <c r="C72" s="72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</row>
    <row r="73" spans="1:22" x14ac:dyDescent="0.35">
      <c r="A73" s="11"/>
      <c r="B73" s="11"/>
      <c r="C73" s="72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</row>
    <row r="74" spans="1:22" x14ac:dyDescent="0.35">
      <c r="A74" s="11"/>
      <c r="B74" s="11"/>
      <c r="C74" s="72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</row>
    <row r="75" spans="1:22" x14ac:dyDescent="0.35">
      <c r="A75" s="11"/>
      <c r="B75" s="11"/>
      <c r="C75" s="72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</row>
    <row r="76" spans="1:22" x14ac:dyDescent="0.35">
      <c r="A76" s="11"/>
      <c r="B76" s="11"/>
      <c r="C76" s="72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</row>
    <row r="77" spans="1:22" x14ac:dyDescent="0.35">
      <c r="A77" s="11"/>
      <c r="B77" s="11"/>
      <c r="C77" s="72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x14ac:dyDescent="0.35">
      <c r="A78" s="11"/>
      <c r="B78" s="11"/>
      <c r="C78" s="72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</row>
    <row r="79" spans="1:22" x14ac:dyDescent="0.35">
      <c r="A79" s="11"/>
      <c r="B79" s="11"/>
      <c r="C79" s="72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</row>
    <row r="80" spans="1:22" x14ac:dyDescent="0.35">
      <c r="A80" s="11"/>
      <c r="B80" s="11"/>
      <c r="C80" s="72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</row>
    <row r="81" spans="1:22" x14ac:dyDescent="0.35">
      <c r="A81" s="11"/>
      <c r="B81" s="11"/>
      <c r="C81" s="72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2025-06-10T07:32:51Z</dcterms:modified>
</cp:coreProperties>
</file>