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0" i="1"/>
  <c r="V10" s="1"/>
  <c r="R7" l="1"/>
  <c r="R6"/>
  <c r="G10" l="1"/>
  <c r="J10" s="1"/>
  <c r="G9"/>
  <c r="I9" s="1"/>
  <c r="N9" s="1"/>
  <c r="K10" l="1"/>
  <c r="H10"/>
  <c r="M10" s="1"/>
  <c r="I10" l="1"/>
  <c r="N10" s="1"/>
  <c r="G11"/>
  <c r="I11" s="1"/>
  <c r="J11" l="1"/>
  <c r="N11" s="1"/>
  <c r="G8"/>
  <c r="H8" s="1"/>
  <c r="G6"/>
  <c r="J6" l="1"/>
  <c r="S8"/>
  <c r="R8"/>
  <c r="T8"/>
  <c r="S9" s="1"/>
  <c r="V9" s="1"/>
  <c r="G7"/>
  <c r="J8"/>
  <c r="M7"/>
  <c r="K6"/>
  <c r="H6"/>
  <c r="M6" s="1"/>
  <c r="I7" l="1"/>
  <c r="N7" s="1"/>
  <c r="I8"/>
  <c r="N8" s="1"/>
  <c r="I6"/>
  <c r="N6" s="1"/>
  <c r="N16" l="1"/>
  <c r="V8" l="1"/>
  <c r="V16" s="1"/>
  <c r="V18" s="1"/>
</calcChain>
</file>

<file path=xl/sharedStrings.xml><?xml version="1.0" encoding="utf-8"?>
<sst xmlns="http://schemas.openxmlformats.org/spreadsheetml/2006/main" count="31" uniqueCount="28">
  <si>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</si>
  <si>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</si>
  <si>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</si>
  <si>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</si>
  <si>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</si>
  <si>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</si>
  <si>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</si>
  <si>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</si>
  <si>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</si>
  <si>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</si>
  <si>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</si>
  <si>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</si>
  <si>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</si>
  <si>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</si>
  <si>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>TDS Amount @ 1% on BASIC AMOUNT</t>
  </si>
  <si>
    <t xml:space="preserve">Debit </t>
  </si>
  <si>
    <t>After Debit Amt</t>
  </si>
  <si>
    <t>Drilling work</t>
  </si>
  <si>
    <t>Shamli UP</t>
  </si>
  <si>
    <t>TDS (1%)</t>
  </si>
  <si>
    <t>Hold 25%</t>
  </si>
  <si>
    <t>Total Payable Amount Rs. -</t>
  </si>
  <si>
    <t>Balance Payable Amount Rs. -</t>
  </si>
  <si>
    <t>Total Paid Amount Rs. -</t>
  </si>
  <si>
    <t>M/s krish Enterprises</t>
  </si>
  <si>
    <t xml:space="preserve">Mandi Village Drilling work </t>
  </si>
  <si>
    <t>06-07-2022 NEFT/AXISP00301708624/RIUP22/305/KRISH ENTERPRISE 99000.00</t>
  </si>
  <si>
    <t>25-08-2022 NEFT/AXISP00314258431/RIUP22/607/KRISH ENTERPRISE 225121.00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</si>
</sst>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.00_ ;_ * \-#,##0.00_ ;_ * &quot;-&quot;??_ ;_ @_ 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164" fontId="3" fillId="2" borderId="27" xfId="1" applyNumberFormat="1" applyFont="1" applyFill="1" applyBorder="1" applyAlignment="1">
      <alignment horizontal="right"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164" fontId="3" fillId="2" borderId="37" xfId="1" applyNumberFormat="1" applyFont="1" applyFill="1" applyBorder="1" applyAlignment="1">
      <alignment vertical="center"/>
    </xf>
    <xf numFmtId="164" fontId="6" fillId="2" borderId="34" xfId="1" applyNumberFormat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8" xfId="1" applyNumberFormat="1" applyFon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9"/>
  <sheetViews>
    <sheetView tabSelected="1" topLeftCell="I1" zoomScale="85" zoomScaleNormal="85" workbookViewId="0">
      <selection activeCell="E7" sqref="E7"/>
    </sheetView>
  </sheetViews>
  <sheetFormatPr defaultColWidth="9" defaultRowHeight="15"/>
  <cols>
    <col min="1" max="1" width="9" style="15"/>
    <col min="2" max="2" width="30" style="15" customWidth="1"/>
    <col min="3" max="3" width="13.42578125" style="15" bestFit="1" customWidth="1"/>
    <col min="4" max="4" width="11.5703125" style="15" bestFit="1" customWidth="1"/>
    <col min="5" max="5" width="13.28515625" style="15" bestFit="1" customWidth="1"/>
    <col min="6" max="6" width="13.28515625" style="15" customWidth="1"/>
    <col min="7" max="7" width="15.5703125" style="15" bestFit="1" customWidth="1"/>
    <col min="8" max="8" width="14.7109375" style="58" customWidth="1"/>
    <col min="9" max="9" width="12.85546875" style="58" bestFit="1" customWidth="1"/>
    <col min="10" max="10" width="10.7109375" style="15" bestFit="1" customWidth="1"/>
    <col min="11" max="11" width="10.42578125" style="15" bestFit="1" customWidth="1"/>
    <col min="12" max="12" width="10.42578125" style="15" customWidth="1"/>
    <col min="13" max="14" width="14.85546875" style="15" customWidth="1"/>
    <col min="15" max="15" width="7.28515625" style="15" customWidth="1"/>
    <col min="16" max="16" width="21.7109375" style="15" bestFit="1" customWidth="1"/>
    <col min="17" max="17" width="12.7109375" style="15" bestFit="1" customWidth="1"/>
    <col min="18" max="18" width="14.5703125" style="15" bestFit="1" customWidth="1"/>
    <col min="19" max="21" width="14.5703125" style="15" customWidth="1"/>
    <col min="22" max="22" width="14" style="15" customWidth="1"/>
    <col min="23" max="23" width="72.42578125" style="15" bestFit="1" customWidth="1"/>
    <col min="24" max="16384" width="9" style="15"/>
  </cols>
  <sheetData>
    <row r="1" spans="1:23" ht="15.75" thickBot="1">
      <c r="B1" s="14" t="s">
        <v>18</v>
      </c>
      <c r="E1" s="16"/>
      <c r="F1" s="16"/>
      <c r="G1" s="16"/>
      <c r="H1" s="17"/>
      <c r="I1" s="17"/>
    </row>
    <row r="2" spans="1:23" ht="21.75" thickBot="1">
      <c r="B2" s="18" t="s">
        <v>0</v>
      </c>
      <c r="C2" s="19"/>
      <c r="D2" s="19" t="s">
        <v>24</v>
      </c>
      <c r="H2" s="64" t="s">
        <v>17</v>
      </c>
      <c r="I2" s="20"/>
      <c r="J2" s="21"/>
      <c r="K2" s="21"/>
      <c r="L2" s="21"/>
      <c r="M2" s="21"/>
      <c r="N2" s="21"/>
      <c r="O2" s="21"/>
      <c r="P2" s="22"/>
      <c r="Q2" s="21"/>
      <c r="R2" s="21"/>
      <c r="S2" s="21"/>
      <c r="T2" s="21"/>
      <c r="U2" s="21"/>
      <c r="V2" s="23"/>
      <c r="W2" s="23"/>
    </row>
    <row r="3" spans="1:23" ht="15.75" thickBot="1">
      <c r="B3" s="24"/>
      <c r="C3" s="24"/>
      <c r="D3" s="24"/>
      <c r="E3" s="24"/>
      <c r="F3" s="21"/>
      <c r="G3" s="21"/>
      <c r="H3" s="25"/>
      <c r="I3" s="25"/>
      <c r="J3" s="21"/>
      <c r="K3" s="21"/>
      <c r="L3" s="21"/>
      <c r="M3" s="23"/>
      <c r="N3" s="23"/>
      <c r="O3" s="23"/>
      <c r="P3" s="22"/>
      <c r="Q3" s="26"/>
      <c r="R3" s="26"/>
      <c r="S3" s="26"/>
      <c r="T3" s="26"/>
      <c r="U3" s="26"/>
      <c r="V3" s="26"/>
      <c r="W3" s="26"/>
    </row>
    <row r="4" spans="1:23" ht="43.9" customHeight="1" thickBot="1">
      <c r="B4" s="1" t="s">
        <v>1</v>
      </c>
      <c r="C4" s="7" t="s">
        <v>2</v>
      </c>
      <c r="D4" s="7" t="s">
        <v>3</v>
      </c>
      <c r="E4" s="10" t="s">
        <v>4</v>
      </c>
      <c r="F4" s="7" t="s">
        <v>15</v>
      </c>
      <c r="G4" s="10" t="s">
        <v>16</v>
      </c>
      <c r="H4" s="62" t="s">
        <v>5</v>
      </c>
      <c r="I4" s="63" t="s">
        <v>6</v>
      </c>
      <c r="J4" s="3" t="s">
        <v>19</v>
      </c>
      <c r="K4" s="13" t="s">
        <v>12</v>
      </c>
      <c r="L4" s="13" t="s">
        <v>20</v>
      </c>
      <c r="M4" s="13" t="s">
        <v>7</v>
      </c>
      <c r="N4" s="13" t="s">
        <v>8</v>
      </c>
      <c r="O4" s="4"/>
      <c r="P4" s="3" t="s">
        <v>9</v>
      </c>
      <c r="Q4" s="3" t="s">
        <v>6</v>
      </c>
      <c r="R4" s="3" t="s">
        <v>14</v>
      </c>
      <c r="S4" s="2" t="s">
        <v>12</v>
      </c>
      <c r="T4" s="2" t="s">
        <v>20</v>
      </c>
      <c r="U4" s="3" t="s">
        <v>13</v>
      </c>
      <c r="V4" s="3" t="s">
        <v>10</v>
      </c>
      <c r="W4" s="13" t="s">
        <v>11</v>
      </c>
    </row>
    <row r="5" spans="1:23">
      <c r="B5" s="27"/>
      <c r="C5" s="28"/>
      <c r="D5" s="28"/>
      <c r="E5" s="65"/>
      <c r="F5" s="61"/>
      <c r="G5" s="60"/>
      <c r="H5" s="31"/>
      <c r="I5" s="40"/>
      <c r="J5" s="32">
        <v>0.01</v>
      </c>
      <c r="K5" s="33">
        <v>0.05</v>
      </c>
      <c r="L5" s="33"/>
      <c r="M5" s="34"/>
      <c r="N5" s="34"/>
      <c r="O5" s="4"/>
      <c r="P5" s="35"/>
      <c r="Q5" s="30"/>
      <c r="R5" s="36">
        <v>0.01</v>
      </c>
      <c r="S5" s="37">
        <v>0.05</v>
      </c>
      <c r="T5" s="37"/>
      <c r="U5" s="31"/>
      <c r="V5" s="38"/>
      <c r="W5" s="34"/>
    </row>
    <row r="6" spans="1:23" ht="22.9" customHeight="1">
      <c r="B6" s="6" t="s">
        <v>25</v>
      </c>
      <c r="C6" s="8">
        <v>44914</v>
      </c>
      <c r="D6" s="11">
        <v>14</v>
      </c>
      <c r="E6" s="39">
        <v>372459</v>
      </c>
      <c r="F6" s="61">
        <v>27650</v>
      </c>
      <c r="G6" s="61">
        <f t="shared" ref="G6:G11" si="0">E6-F6</f>
        <v>344809</v>
      </c>
      <c r="H6" s="31">
        <f>G6*18%</f>
        <v>62065.619999999995</v>
      </c>
      <c r="I6" s="40">
        <f t="shared" ref="I6:I11" si="1">G6+H6</f>
        <v>406874.62</v>
      </c>
      <c r="J6" s="40">
        <f>G6*1%</f>
        <v>3448.09</v>
      </c>
      <c r="K6" s="34">
        <f>G6*5%</f>
        <v>17240.45</v>
      </c>
      <c r="L6" s="34">
        <v>0</v>
      </c>
      <c r="M6" s="34">
        <f>H6</f>
        <v>62065.619999999995</v>
      </c>
      <c r="N6" s="34">
        <f t="shared" ref="N6:N11" si="2">I6-SUM(J6:M6)</f>
        <v>324120.45999999996</v>
      </c>
      <c r="O6" s="4"/>
      <c r="P6" s="41"/>
      <c r="Q6" s="30">
        <v>0</v>
      </c>
      <c r="R6" s="30">
        <f>Q6*$R$5</f>
        <v>0</v>
      </c>
      <c r="S6" s="31">
        <v>0</v>
      </c>
      <c r="T6" s="31">
        <v>0</v>
      </c>
      <c r="U6" s="31">
        <v>0</v>
      </c>
      <c r="V6" s="38">
        <v>99000</v>
      </c>
      <c r="W6" s="42" t="s">
        <v>26</v>
      </c>
    </row>
    <row r="7" spans="1:23" ht="22.9" customHeight="1">
      <c r="B7" s="6"/>
      <c r="C7" s="8"/>
      <c r="D7" s="11"/>
      <c r="E7" s="39"/>
      <c r="F7" s="61">
        <v>0</v>
      </c>
      <c r="G7" s="61">
        <f t="shared" si="0"/>
        <v>0</v>
      </c>
      <c r="H7" s="31">
        <v>0</v>
      </c>
      <c r="I7" s="40">
        <f t="shared" si="1"/>
        <v>0</v>
      </c>
      <c r="J7" s="40">
        <v>0</v>
      </c>
      <c r="K7" s="34">
        <v>0</v>
      </c>
      <c r="L7" s="34">
        <v>0</v>
      </c>
      <c r="M7" s="34">
        <f>H7</f>
        <v>0</v>
      </c>
      <c r="N7" s="34">
        <f t="shared" si="2"/>
        <v>0</v>
      </c>
      <c r="O7" s="4"/>
      <c r="P7" s="41"/>
      <c r="Q7" s="30">
        <v>0</v>
      </c>
      <c r="R7" s="30">
        <f>Q7*$R$5</f>
        <v>0</v>
      </c>
      <c r="S7" s="31">
        <v>0</v>
      </c>
      <c r="T7" s="31">
        <v>0</v>
      </c>
      <c r="U7" s="31">
        <v>0</v>
      </c>
      <c r="V7" s="38">
        <v>225121</v>
      </c>
      <c r="W7" s="42" t="s">
        <v>27</v>
      </c>
    </row>
    <row r="8" spans="1:23" ht="22.9" customHeight="1">
      <c r="B8" s="6"/>
      <c r="C8" s="8"/>
      <c r="D8" s="11"/>
      <c r="E8" s="39"/>
      <c r="F8" s="61">
        <v>0</v>
      </c>
      <c r="G8" s="61">
        <f t="shared" si="0"/>
        <v>0</v>
      </c>
      <c r="H8" s="31">
        <f>G8*18%</f>
        <v>0</v>
      </c>
      <c r="I8" s="40">
        <f t="shared" si="1"/>
        <v>0</v>
      </c>
      <c r="J8" s="40">
        <f>G8*$J$5</f>
        <v>0</v>
      </c>
      <c r="K8" s="34">
        <v>0</v>
      </c>
      <c r="L8" s="34">
        <v>0</v>
      </c>
      <c r="M8" s="34">
        <v>0</v>
      </c>
      <c r="N8" s="34">
        <f t="shared" si="2"/>
        <v>0</v>
      </c>
      <c r="O8" s="4"/>
      <c r="P8" s="41"/>
      <c r="Q8" s="30"/>
      <c r="R8" s="30">
        <f>Q8*$R$5</f>
        <v>0</v>
      </c>
      <c r="S8" s="31">
        <f>Q8*S5</f>
        <v>0</v>
      </c>
      <c r="T8" s="31">
        <f>Q8*25%</f>
        <v>0</v>
      </c>
      <c r="U8" s="31">
        <v>0</v>
      </c>
      <c r="V8" s="38">
        <f>Q8-SUM(R8:U8)</f>
        <v>0</v>
      </c>
      <c r="W8" s="42"/>
    </row>
    <row r="9" spans="1:23" ht="22.9" customHeight="1">
      <c r="B9" s="6"/>
      <c r="C9" s="8"/>
      <c r="D9" s="11"/>
      <c r="E9" s="29"/>
      <c r="F9" s="46">
        <v>0</v>
      </c>
      <c r="G9" s="61">
        <f t="shared" si="0"/>
        <v>0</v>
      </c>
      <c r="H9" s="31"/>
      <c r="I9" s="40">
        <f t="shared" si="1"/>
        <v>0</v>
      </c>
      <c r="J9" s="40"/>
      <c r="K9" s="34"/>
      <c r="L9" s="34"/>
      <c r="M9" s="34"/>
      <c r="N9" s="34">
        <f t="shared" si="2"/>
        <v>0</v>
      </c>
      <c r="O9" s="4"/>
      <c r="P9" s="41"/>
      <c r="Q9" s="30"/>
      <c r="R9" s="30">
        <v>0</v>
      </c>
      <c r="S9" s="31">
        <f>Q9*S6</f>
        <v>0</v>
      </c>
      <c r="T9" s="31">
        <v>0</v>
      </c>
      <c r="U9" s="31">
        <v>0</v>
      </c>
      <c r="V9" s="38">
        <f>Q9-SUM(R9:U9)</f>
        <v>0</v>
      </c>
      <c r="W9" s="42"/>
    </row>
    <row r="10" spans="1:23" ht="22.9" customHeight="1">
      <c r="B10" s="6"/>
      <c r="C10" s="8"/>
      <c r="D10" s="11"/>
      <c r="E10" s="29"/>
      <c r="F10" s="46">
        <v>0</v>
      </c>
      <c r="G10" s="61">
        <f t="shared" si="0"/>
        <v>0</v>
      </c>
      <c r="H10" s="31">
        <f>G10*18%</f>
        <v>0</v>
      </c>
      <c r="I10" s="40">
        <f t="shared" si="1"/>
        <v>0</v>
      </c>
      <c r="J10" s="40">
        <f>G10*$J$5</f>
        <v>0</v>
      </c>
      <c r="K10" s="34">
        <f>G10*5%</f>
        <v>0</v>
      </c>
      <c r="L10" s="34"/>
      <c r="M10" s="34">
        <f>H10</f>
        <v>0</v>
      </c>
      <c r="N10" s="34">
        <f t="shared" si="2"/>
        <v>0</v>
      </c>
      <c r="O10" s="4"/>
      <c r="P10" s="41"/>
      <c r="Q10" s="30"/>
      <c r="R10" s="30">
        <v>0</v>
      </c>
      <c r="S10" s="31">
        <f>Q10*S7</f>
        <v>0</v>
      </c>
      <c r="T10" s="31">
        <v>0</v>
      </c>
      <c r="U10" s="31">
        <v>0</v>
      </c>
      <c r="V10" s="38">
        <f>Q10-SUM(R10:U10)</f>
        <v>0</v>
      </c>
      <c r="W10" s="42"/>
    </row>
    <row r="11" spans="1:23">
      <c r="B11" s="6"/>
      <c r="C11" s="8"/>
      <c r="D11" s="11"/>
      <c r="E11" s="29"/>
      <c r="F11" s="46">
        <v>0</v>
      </c>
      <c r="G11" s="46">
        <f t="shared" si="0"/>
        <v>0</v>
      </c>
      <c r="H11" s="47">
        <v>0</v>
      </c>
      <c r="I11" s="40">
        <f t="shared" si="1"/>
        <v>0</v>
      </c>
      <c r="J11" s="40">
        <f>J$5*I11</f>
        <v>0</v>
      </c>
      <c r="K11" s="34">
        <v>0</v>
      </c>
      <c r="L11" s="34"/>
      <c r="M11" s="34">
        <v>0</v>
      </c>
      <c r="N11" s="34">
        <f t="shared" si="2"/>
        <v>0</v>
      </c>
      <c r="O11" s="12"/>
      <c r="P11" s="41"/>
      <c r="Q11" s="30"/>
      <c r="R11" s="30">
        <v>0</v>
      </c>
      <c r="S11" s="31"/>
      <c r="T11" s="31"/>
      <c r="U11" s="31"/>
      <c r="V11" s="38"/>
      <c r="W11" s="42"/>
    </row>
    <row r="12" spans="1:23">
      <c r="B12" s="43"/>
      <c r="C12" s="44"/>
      <c r="D12" s="44"/>
      <c r="E12" s="45"/>
      <c r="F12" s="46"/>
      <c r="G12" s="45"/>
      <c r="H12" s="47"/>
      <c r="I12" s="28"/>
      <c r="J12" s="28"/>
      <c r="K12" s="48"/>
      <c r="L12" s="48"/>
      <c r="M12" s="48"/>
      <c r="N12" s="48"/>
      <c r="O12" s="12"/>
      <c r="P12" s="41"/>
      <c r="Q12" s="46"/>
      <c r="R12" s="46"/>
      <c r="S12" s="46"/>
      <c r="T12" s="46"/>
      <c r="U12" s="46"/>
      <c r="V12" s="49"/>
      <c r="W12" s="50"/>
    </row>
    <row r="13" spans="1:23" ht="15.75" thickBot="1">
      <c r="B13" s="5"/>
      <c r="C13" s="9"/>
      <c r="D13" s="9"/>
      <c r="E13" s="51"/>
      <c r="F13" s="51"/>
      <c r="G13" s="51"/>
      <c r="H13" s="53"/>
      <c r="I13" s="54"/>
      <c r="J13" s="54"/>
      <c r="K13" s="55"/>
      <c r="L13" s="55"/>
      <c r="M13" s="55"/>
      <c r="N13" s="55"/>
      <c r="O13" s="12"/>
      <c r="P13" s="56"/>
      <c r="Q13" s="52"/>
      <c r="R13" s="52"/>
      <c r="S13" s="52"/>
      <c r="T13" s="52"/>
      <c r="U13" s="52"/>
      <c r="V13" s="57"/>
      <c r="W13" s="55"/>
    </row>
    <row r="14" spans="1:2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1"/>
      <c r="W14" s="30"/>
    </row>
    <row r="15" spans="1:23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1"/>
      <c r="W15" s="46"/>
    </row>
    <row r="16" spans="1:23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66" t="s">
        <v>21</v>
      </c>
      <c r="M16" s="66"/>
      <c r="N16" s="66">
        <f>SUM(N6:N13)</f>
        <v>324120.45999999996</v>
      </c>
      <c r="O16" s="66"/>
      <c r="P16" s="66"/>
      <c r="Q16" s="66"/>
      <c r="R16" s="66"/>
      <c r="S16" s="66"/>
      <c r="T16" s="66" t="s">
        <v>23</v>
      </c>
      <c r="U16" s="66"/>
      <c r="V16" s="59">
        <f>SUM(V5:V13)</f>
        <v>324121</v>
      </c>
      <c r="W16" s="46"/>
    </row>
    <row r="17" spans="1:23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1"/>
      <c r="W17" s="46"/>
    </row>
    <row r="18" spans="1:23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66" t="s">
        <v>22</v>
      </c>
      <c r="U18" s="30"/>
      <c r="V18" s="59">
        <f>N16-V16</f>
        <v>-0.5400000000372529</v>
      </c>
      <c r="W18" s="46"/>
    </row>
    <row r="19" spans="1:23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1"/>
      <c r="W19" s="4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2023-07-10T10:31:03Z</dcterms:modified>
</cp:coreProperties>
</file>